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进入体检人员名单" sheetId="1" r:id="rId1"/>
  </sheets>
  <definedNames>
    <definedName name="_xlnm._FilterDatabase" localSheetId="0" hidden="1">进入体检人员名单!$A$3:$N$219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<sst xmlns="http://schemas.openxmlformats.org/spreadsheetml/2006/main" count="1401" uniqueCount="552">
  <si>
    <t>附件：</t>
  </si>
  <si>
    <t>成都市2026年园区产业发展服务专员公开招聘考试总成绩及进入体检人员名单</t>
  </si>
  <si>
    <t>序号</t>
  </si>
  <si>
    <t>岗位代码</t>
  </si>
  <si>
    <t>岗位名称</t>
  </si>
  <si>
    <t>招聘单位</t>
  </si>
  <si>
    <t>姓名</t>
  </si>
  <si>
    <t>准考证号</t>
  </si>
  <si>
    <t>笔试成绩</t>
  </si>
  <si>
    <t>笔试折后成绩</t>
  </si>
  <si>
    <t>面试成绩</t>
  </si>
  <si>
    <t>面试折后成绩</t>
  </si>
  <si>
    <t>考试总成绩</t>
  </si>
  <si>
    <t>排名</t>
  </si>
  <si>
    <t>是否进入体检</t>
  </si>
  <si>
    <t>备注</t>
  </si>
  <si>
    <t>T001</t>
  </si>
  <si>
    <t>城市综合治理服务专员</t>
  </si>
  <si>
    <t>四川成都成华经济开发区管理委员会</t>
  </si>
  <si>
    <t>杨志智</t>
  </si>
  <si>
    <t>2606060100108</t>
  </si>
  <si>
    <t>是</t>
  </si>
  <si>
    <t>王振宇</t>
  </si>
  <si>
    <t>2606060100110</t>
  </si>
  <si>
    <t>朱嘉盈</t>
  </si>
  <si>
    <t>2606060100102</t>
  </si>
  <si>
    <t>缺考</t>
  </si>
  <si>
    <t>否</t>
  </si>
  <si>
    <t>杨杰凯</t>
  </si>
  <si>
    <t>2606060100106</t>
  </si>
  <si>
    <t>李豪</t>
  </si>
  <si>
    <t>2606060100109</t>
  </si>
  <si>
    <t>王鑫月</t>
  </si>
  <si>
    <t>2606060100113</t>
  </si>
  <si>
    <t>王浩</t>
  </si>
  <si>
    <t>2606060100114</t>
  </si>
  <si>
    <t>何幸</t>
  </si>
  <si>
    <t>2606060100116</t>
  </si>
  <si>
    <t>T003</t>
  </si>
  <si>
    <t>电子信息产业服务专员</t>
  </si>
  <si>
    <t>四川崇州经济开发区管理委员会</t>
  </si>
  <si>
    <t>秦永康</t>
  </si>
  <si>
    <t>2606060100204</t>
  </si>
  <si>
    <t>巫熙瑜</t>
  </si>
  <si>
    <t>2606060100202</t>
  </si>
  <si>
    <t>T004</t>
  </si>
  <si>
    <t>家具产业服务专员</t>
  </si>
  <si>
    <t>杨琬亭</t>
  </si>
  <si>
    <t>2606060100212</t>
  </si>
  <si>
    <t>蔡雨茹</t>
  </si>
  <si>
    <t>2606060100211</t>
  </si>
  <si>
    <t>胡梦月</t>
  </si>
  <si>
    <t>2606060100208</t>
  </si>
  <si>
    <t>T006</t>
  </si>
  <si>
    <t>规划管理专员</t>
  </si>
  <si>
    <t>伍涛</t>
  </si>
  <si>
    <t>2606060100216</t>
  </si>
  <si>
    <t>T009</t>
  </si>
  <si>
    <t>企业党建服务专员</t>
  </si>
  <si>
    <t>严忻雨</t>
  </si>
  <si>
    <t>2606060100306</t>
  </si>
  <si>
    <t>李嫣睿</t>
  </si>
  <si>
    <t>2606060100230</t>
  </si>
  <si>
    <t>文婧</t>
  </si>
  <si>
    <t>2606060100229</t>
  </si>
  <si>
    <t>高佳润</t>
  </si>
  <si>
    <t>2606060100312</t>
  </si>
  <si>
    <t>周沂琳</t>
  </si>
  <si>
    <t>2606060100309</t>
  </si>
  <si>
    <t>递补</t>
  </si>
  <si>
    <t>T010</t>
  </si>
  <si>
    <t>园区企业政务服务专员</t>
  </si>
  <si>
    <t>成都东部新区智慧城市发展局</t>
  </si>
  <si>
    <t>杨钰</t>
  </si>
  <si>
    <t>2606060101124</t>
  </si>
  <si>
    <t>面试成绩低于60分</t>
  </si>
  <si>
    <t>应汝剑</t>
  </si>
  <si>
    <t>2606060101205</t>
  </si>
  <si>
    <t>张一凡</t>
  </si>
  <si>
    <t>2606060101125</t>
  </si>
  <si>
    <t>付俊豪</t>
  </si>
  <si>
    <t>2606060101207</t>
  </si>
  <si>
    <t>T011</t>
  </si>
  <si>
    <t>统计助理（辅助）岗</t>
  </si>
  <si>
    <t>成都东部新区经济发展局</t>
  </si>
  <si>
    <t>徐才广</t>
  </si>
  <si>
    <t>2606060101220</t>
  </si>
  <si>
    <t>刘芯叶</t>
  </si>
  <si>
    <t>2606060101224</t>
  </si>
  <si>
    <t>霍英英</t>
  </si>
  <si>
    <t>2606060101231</t>
  </si>
  <si>
    <t>T015</t>
  </si>
  <si>
    <t>企业服务专员</t>
  </si>
  <si>
    <t>四川都江堰经济开发区管委会</t>
  </si>
  <si>
    <t>张瑜坤</t>
  </si>
  <si>
    <t>2606062200122</t>
  </si>
  <si>
    <t>梁皓洋</t>
  </si>
  <si>
    <t>2606062200123</t>
  </si>
  <si>
    <t>邹夏馨</t>
  </si>
  <si>
    <t>2606062200124</t>
  </si>
  <si>
    <t>唐狄</t>
  </si>
  <si>
    <t>2606062200116</t>
  </si>
  <si>
    <t>T016</t>
  </si>
  <si>
    <t>产业服务岗</t>
  </si>
  <si>
    <t>成都高新技术产业开发区</t>
  </si>
  <si>
    <t>邹佳</t>
  </si>
  <si>
    <t>2606062300106</t>
  </si>
  <si>
    <t>余姝婷</t>
  </si>
  <si>
    <t>2606062300109</t>
  </si>
  <si>
    <t>龙佳丽</t>
  </si>
  <si>
    <t>2606062300121</t>
  </si>
  <si>
    <t>T017</t>
  </si>
  <si>
    <t>陈琰琪</t>
  </si>
  <si>
    <t>2606062300217</t>
  </si>
  <si>
    <t>邓孟琪</t>
  </si>
  <si>
    <t>2606062300208</t>
  </si>
  <si>
    <t>姜宇翔</t>
  </si>
  <si>
    <t>2606062300204</t>
  </si>
  <si>
    <t>T018</t>
  </si>
  <si>
    <t>园区产业发展
服务专员</t>
  </si>
  <si>
    <t>刘婧</t>
  </si>
  <si>
    <t>2606062300325</t>
  </si>
  <si>
    <t>李桐</t>
  </si>
  <si>
    <t>2606062300327</t>
  </si>
  <si>
    <t>T019</t>
  </si>
  <si>
    <t>董布都木</t>
  </si>
  <si>
    <t>2606062300332</t>
  </si>
  <si>
    <t>T020</t>
  </si>
  <si>
    <t>刘思婷</t>
  </si>
  <si>
    <t>2606062300335</t>
  </si>
  <si>
    <t>T025</t>
  </si>
  <si>
    <t>综合管理专员</t>
  </si>
  <si>
    <t>四川简阳经济开发区管理委员会</t>
  </si>
  <si>
    <t>郭雨虹</t>
  </si>
  <si>
    <t>2606060101309</t>
  </si>
  <si>
    <t>陈红燕</t>
  </si>
  <si>
    <t>2606060101305</t>
  </si>
  <si>
    <t>袁红梅</t>
  </si>
  <si>
    <t>2606060101304</t>
  </si>
  <si>
    <t>T026</t>
  </si>
  <si>
    <t>产业发展服务专员</t>
  </si>
  <si>
    <t>周舟</t>
  </si>
  <si>
    <t>2606060101315</t>
  </si>
  <si>
    <t>T027</t>
  </si>
  <si>
    <t>规划建设专员</t>
  </si>
  <si>
    <t>樊瑶</t>
  </si>
  <si>
    <t>2606060101320</t>
  </si>
  <si>
    <t>谯培林</t>
  </si>
  <si>
    <t>2606060101316</t>
  </si>
  <si>
    <t>辜宇航</t>
  </si>
  <si>
    <t>2606060101322</t>
  </si>
  <si>
    <t>盛雨萌</t>
  </si>
  <si>
    <t>2606060101318</t>
  </si>
  <si>
    <t>代科</t>
  </si>
  <si>
    <t>2606060101324</t>
  </si>
  <si>
    <t>T028</t>
  </si>
  <si>
    <t>唐宇</t>
  </si>
  <si>
    <t>2606060101330</t>
  </si>
  <si>
    <t>董朝霞</t>
  </si>
  <si>
    <t>2606060101328</t>
  </si>
  <si>
    <t>徐泽曦</t>
  </si>
  <si>
    <t>2606060101327</t>
  </si>
  <si>
    <t>T029</t>
  </si>
  <si>
    <t>产业招商专员A</t>
  </si>
  <si>
    <t>成都金牛高新技术产业园区</t>
  </si>
  <si>
    <t>杨安贺</t>
  </si>
  <si>
    <t>2606060100315</t>
  </si>
  <si>
    <t>T034</t>
  </si>
  <si>
    <t>项目促建与项目策划服务专员</t>
  </si>
  <si>
    <t>蒋思琪</t>
  </si>
  <si>
    <t>2606060100404</t>
  </si>
  <si>
    <t>T035</t>
  </si>
  <si>
    <t>产业宣传专员</t>
  </si>
  <si>
    <t>肖梦珍</t>
  </si>
  <si>
    <t>2606060100423</t>
  </si>
  <si>
    <t>李盈盈</t>
  </si>
  <si>
    <t>2606060100416</t>
  </si>
  <si>
    <t>T036</t>
  </si>
  <si>
    <t>产业信息统筹专员</t>
  </si>
  <si>
    <t>谢鑫焰</t>
  </si>
  <si>
    <t>2606060100424</t>
  </si>
  <si>
    <t>T046</t>
  </si>
  <si>
    <t>安全生产、生态环境监督管理岗</t>
  </si>
  <si>
    <t>成都-阿坝工业园区管委会</t>
  </si>
  <si>
    <t>段凯苗</t>
  </si>
  <si>
    <t>2606060100502</t>
  </si>
  <si>
    <t>T047</t>
  </si>
  <si>
    <t>园区产业发展服务专员</t>
  </si>
  <si>
    <t>四川成都锦江经济开发区</t>
  </si>
  <si>
    <t>冯新凯</t>
  </si>
  <si>
    <t>2606062500201</t>
  </si>
  <si>
    <t>彭智鑫</t>
  </si>
  <si>
    <t>2606062500229</t>
  </si>
  <si>
    <t>杨洋</t>
  </si>
  <si>
    <t>2606062500126</t>
  </si>
  <si>
    <t>杨若兰</t>
  </si>
  <si>
    <t>2606062500311</t>
  </si>
  <si>
    <t>张丽红</t>
  </si>
  <si>
    <t>2606062500101</t>
  </si>
  <si>
    <t>李果</t>
  </si>
  <si>
    <t>2606062500211</t>
  </si>
  <si>
    <t>吴和蕊</t>
  </si>
  <si>
    <t>2606062500128</t>
  </si>
  <si>
    <t>李粤川</t>
  </si>
  <si>
    <t>2606062500313</t>
  </si>
  <si>
    <t>黄丹</t>
  </si>
  <si>
    <t>2606062500105</t>
  </si>
  <si>
    <t>熊婉君</t>
  </si>
  <si>
    <t>2606062500222</t>
  </si>
  <si>
    <t>李春燕</t>
  </si>
  <si>
    <t>2606062500304</t>
  </si>
  <si>
    <t>吉翔</t>
  </si>
  <si>
    <t>2606062500205</t>
  </si>
  <si>
    <t>廖碧蓉</t>
  </si>
  <si>
    <t>2606062500223</t>
  </si>
  <si>
    <t>陈雨佳</t>
  </si>
  <si>
    <t>2606062500202</t>
  </si>
  <si>
    <t>吴双剑</t>
  </si>
  <si>
    <t>2606062500206</t>
  </si>
  <si>
    <t>张沛玲</t>
  </si>
  <si>
    <t>2606062500119</t>
  </si>
  <si>
    <t>江钰均</t>
  </si>
  <si>
    <t>2606062500208</t>
  </si>
  <si>
    <t>T048</t>
  </si>
  <si>
    <t>综合服务岗</t>
  </si>
  <si>
    <t>成都经济技术开发区党工委管委会</t>
  </si>
  <si>
    <t>张洁</t>
  </si>
  <si>
    <t>2606062600137</t>
  </si>
  <si>
    <t>刘诗译</t>
  </si>
  <si>
    <t>2606062600146</t>
  </si>
  <si>
    <t>金柯宇</t>
  </si>
  <si>
    <t>2606062600109</t>
  </si>
  <si>
    <t>王小福</t>
  </si>
  <si>
    <t>2606062600127</t>
  </si>
  <si>
    <t>龚琳</t>
  </si>
  <si>
    <t>2606062600120</t>
  </si>
  <si>
    <t>徐群云</t>
  </si>
  <si>
    <t>2606062600130</t>
  </si>
  <si>
    <t>朱尔慨</t>
  </si>
  <si>
    <t>2606062600136</t>
  </si>
  <si>
    <t>黄晨阳</t>
  </si>
  <si>
    <t>2606062600102</t>
  </si>
  <si>
    <t>T049</t>
  </si>
  <si>
    <t>企业服务专员A</t>
  </si>
  <si>
    <t>汪美彤</t>
  </si>
  <si>
    <t>2606062600151</t>
  </si>
  <si>
    <t>彭禹铭</t>
  </si>
  <si>
    <t>2606062600150</t>
  </si>
  <si>
    <t>刘楠</t>
  </si>
  <si>
    <t>2606062600147</t>
  </si>
  <si>
    <t>T051</t>
  </si>
  <si>
    <t>企业服务专员B</t>
  </si>
  <si>
    <t>何劼耘</t>
  </si>
  <si>
    <t>2606062600175</t>
  </si>
  <si>
    <t>朱美陵</t>
  </si>
  <si>
    <t>2606062600162</t>
  </si>
  <si>
    <t>杨彦睿</t>
  </si>
  <si>
    <t>2606062600159</t>
  </si>
  <si>
    <t>万梦婷</t>
  </si>
  <si>
    <t>2606062600174</t>
  </si>
  <si>
    <t>刘旭辉</t>
  </si>
  <si>
    <t>2606062600164</t>
  </si>
  <si>
    <t>韩学豪</t>
  </si>
  <si>
    <t>2606062600169</t>
  </si>
  <si>
    <t>黄奕尧</t>
  </si>
  <si>
    <t>2606062600168</t>
  </si>
  <si>
    <t>张子芸</t>
  </si>
  <si>
    <t>2606062600152</t>
  </si>
  <si>
    <t>张爱心</t>
  </si>
  <si>
    <t>2606062600166</t>
  </si>
  <si>
    <t>万美辰</t>
  </si>
  <si>
    <t>2606062600167</t>
  </si>
  <si>
    <t>张富钧</t>
  </si>
  <si>
    <t>2606062600155</t>
  </si>
  <si>
    <t>T058</t>
  </si>
  <si>
    <t>项目招引专员</t>
  </si>
  <si>
    <t>郫都高新技术产业园区（成都创新创业示范基地管委会）</t>
  </si>
  <si>
    <t>袁震</t>
  </si>
  <si>
    <t>2606060100617</t>
  </si>
  <si>
    <t>孙洋</t>
  </si>
  <si>
    <t>2606060100709</t>
  </si>
  <si>
    <t>陈震杰</t>
  </si>
  <si>
    <t>2606060100511</t>
  </si>
  <si>
    <t>张旭培</t>
  </si>
  <si>
    <t>2606060100510</t>
  </si>
  <si>
    <t>范林超</t>
  </si>
  <si>
    <t>2606060100624</t>
  </si>
  <si>
    <t>袁铭敏</t>
  </si>
  <si>
    <t>2606060100704</t>
  </si>
  <si>
    <t>何进</t>
  </si>
  <si>
    <t>2606060100516</t>
  </si>
  <si>
    <t>陈牧野</t>
  </si>
  <si>
    <t>2606060100607</t>
  </si>
  <si>
    <t>T065</t>
  </si>
  <si>
    <t>成都国际铁路港经济技术开发区管理委员会</t>
  </si>
  <si>
    <t>卿宇航</t>
  </si>
  <si>
    <t>2606062800138</t>
  </si>
  <si>
    <t>马义小</t>
  </si>
  <si>
    <t>2606062800239</t>
  </si>
  <si>
    <t>张荣兰</t>
  </si>
  <si>
    <t>2606062800123</t>
  </si>
  <si>
    <t>刘雨欣</t>
  </si>
  <si>
    <t>2606062800218</t>
  </si>
  <si>
    <t>黄熠朵</t>
  </si>
  <si>
    <t>2606062800108</t>
  </si>
  <si>
    <t>蔡宏宇</t>
  </si>
  <si>
    <t>2606062800237</t>
  </si>
  <si>
    <t>韦顺达</t>
  </si>
  <si>
    <t>2606062800240</t>
  </si>
  <si>
    <t>王荆川</t>
  </si>
  <si>
    <t>2606062800104</t>
  </si>
  <si>
    <t>李谢珂</t>
  </si>
  <si>
    <t>2606062800134</t>
  </si>
  <si>
    <t>黄永红</t>
  </si>
  <si>
    <t>2606062800121</t>
  </si>
  <si>
    <t>尹思敏</t>
  </si>
  <si>
    <t>2606062800215</t>
  </si>
  <si>
    <t>赵阳</t>
  </si>
  <si>
    <t>2606062800213</t>
  </si>
  <si>
    <t>阳虹</t>
  </si>
  <si>
    <t>2606062800211</t>
  </si>
  <si>
    <t>杨乐彤</t>
  </si>
  <si>
    <t>2606062800206</t>
  </si>
  <si>
    <t>胡旭航</t>
  </si>
  <si>
    <t>2606062800217</t>
  </si>
  <si>
    <t>刘际</t>
  </si>
  <si>
    <t>2606062800220</t>
  </si>
  <si>
    <t>沈旭</t>
  </si>
  <si>
    <t>2606062800112</t>
  </si>
  <si>
    <t>唐新仪</t>
  </si>
  <si>
    <t>2606062800103</t>
  </si>
  <si>
    <t>龚程成</t>
  </si>
  <si>
    <t>2606062800109</t>
  </si>
  <si>
    <t>袁乙丹</t>
  </si>
  <si>
    <t>2606062800125</t>
  </si>
  <si>
    <t>唐一幸</t>
  </si>
  <si>
    <t>2606062800130</t>
  </si>
  <si>
    <t>左金娇</t>
  </si>
  <si>
    <t>2606062800216</t>
  </si>
  <si>
    <t>T069</t>
  </si>
  <si>
    <t>工程（项目）管理岗</t>
  </si>
  <si>
    <t>四川成都青羊经济开发区</t>
  </si>
  <si>
    <t>王汝瀚</t>
  </si>
  <si>
    <t>2606060100722</t>
  </si>
  <si>
    <t>曾炳坤</t>
  </si>
  <si>
    <t>2606060100723</t>
  </si>
  <si>
    <t>李聪海</t>
  </si>
  <si>
    <t>2606060100724</t>
  </si>
  <si>
    <t>T071</t>
  </si>
  <si>
    <t>实验室助理岗</t>
  </si>
  <si>
    <t>王兰竹</t>
  </si>
  <si>
    <t>2606060100804</t>
  </si>
  <si>
    <t>周合香</t>
  </si>
  <si>
    <t>2606060100801</t>
  </si>
  <si>
    <t>李英豪</t>
  </si>
  <si>
    <t>2606060100806</t>
  </si>
  <si>
    <t>T074</t>
  </si>
  <si>
    <t>企业服务岗</t>
  </si>
  <si>
    <t>吴佳怡</t>
  </si>
  <si>
    <t>2606060100817</t>
  </si>
  <si>
    <t>王婧</t>
  </si>
  <si>
    <t>2606060100818</t>
  </si>
  <si>
    <t>T081</t>
  </si>
  <si>
    <t>规划编制与项目方案审查专员</t>
  </si>
  <si>
    <t>成都双流经济开发区管理委员会</t>
  </si>
  <si>
    <t>黄嘉琪</t>
  </si>
  <si>
    <t>2606062900103</t>
  </si>
  <si>
    <t>罗航</t>
  </si>
  <si>
    <t>2606062900101</t>
  </si>
  <si>
    <t>T082</t>
  </si>
  <si>
    <t>土地资源管理专员</t>
  </si>
  <si>
    <t>涂仁琳</t>
  </si>
  <si>
    <t>2606062900108</t>
  </si>
  <si>
    <t>T083</t>
  </si>
  <si>
    <t>电子信息产业链招商引资专员</t>
  </si>
  <si>
    <t>赵彦凯</t>
  </si>
  <si>
    <t>2606062900113</t>
  </si>
  <si>
    <t>T085</t>
  </si>
  <si>
    <t>企业服务与营商环境建设专员</t>
  </si>
  <si>
    <t>李佳美</t>
  </si>
  <si>
    <t>2606062900117</t>
  </si>
  <si>
    <t>T088</t>
  </si>
  <si>
    <t>食品产业发展服务专员</t>
  </si>
  <si>
    <t>蒋倩</t>
  </si>
  <si>
    <t>2606062900123</t>
  </si>
  <si>
    <t>周美莲</t>
  </si>
  <si>
    <t>2606062900126</t>
  </si>
  <si>
    <t>T091</t>
  </si>
  <si>
    <t>安全生产服务专员</t>
  </si>
  <si>
    <t>任朝健</t>
  </si>
  <si>
    <t>2606062900131</t>
  </si>
  <si>
    <t>T093</t>
  </si>
  <si>
    <t>四川成都温江高新技术产业园区</t>
  </si>
  <si>
    <t>杨程</t>
  </si>
  <si>
    <t>2606063000219</t>
  </si>
  <si>
    <t>郑娟</t>
  </si>
  <si>
    <t>2606063000238</t>
  </si>
  <si>
    <t>吴子颖</t>
  </si>
  <si>
    <t>2606063000241</t>
  </si>
  <si>
    <t>张菊</t>
  </si>
  <si>
    <t>2606063000203</t>
  </si>
  <si>
    <t>银鸿彬</t>
  </si>
  <si>
    <t>2606063000141</t>
  </si>
  <si>
    <t>朱鹏臻</t>
  </si>
  <si>
    <t>2606063000208</t>
  </si>
  <si>
    <t>叶阳阳</t>
  </si>
  <si>
    <t>2606063000127</t>
  </si>
  <si>
    <t>王兴志</t>
  </si>
  <si>
    <t>2606063000239</t>
  </si>
  <si>
    <t>程豫</t>
  </si>
  <si>
    <t>2606063000234</t>
  </si>
  <si>
    <t>杨弋</t>
  </si>
  <si>
    <t>2606063000133</t>
  </si>
  <si>
    <t>杜金钟</t>
  </si>
  <si>
    <t>2606063000214</t>
  </si>
  <si>
    <t>谭文杰</t>
  </si>
  <si>
    <t>2606063000236</t>
  </si>
  <si>
    <t>马倩昀</t>
  </si>
  <si>
    <t>2606063000102</t>
  </si>
  <si>
    <t>张玉林</t>
  </si>
  <si>
    <t>2606063000240</t>
  </si>
  <si>
    <t>王国福</t>
  </si>
  <si>
    <t>2606063000235</t>
  </si>
  <si>
    <t>杨浪</t>
  </si>
  <si>
    <t>2606063000108</t>
  </si>
  <si>
    <t>朱时蕊</t>
  </si>
  <si>
    <t>2606063000101</t>
  </si>
  <si>
    <t>张敏</t>
  </si>
  <si>
    <t>2606063000128</t>
  </si>
  <si>
    <t>龚梦娇</t>
  </si>
  <si>
    <t>2606063000120</t>
  </si>
  <si>
    <t>郭季峰</t>
  </si>
  <si>
    <t>2606063000207</t>
  </si>
  <si>
    <t>李冰鑫</t>
  </si>
  <si>
    <t>2606063000134</t>
  </si>
  <si>
    <t>林露</t>
  </si>
  <si>
    <t>2606063000129</t>
  </si>
  <si>
    <t>何鑫源</t>
  </si>
  <si>
    <t>2606063000230</t>
  </si>
  <si>
    <t>刘砡惠</t>
  </si>
  <si>
    <t>2606063000105</t>
  </si>
  <si>
    <t>彭禹熊</t>
  </si>
  <si>
    <t>2606063000242</t>
  </si>
  <si>
    <t>向瑞</t>
  </si>
  <si>
    <t>2606063000115</t>
  </si>
  <si>
    <t>晋荣慧</t>
  </si>
  <si>
    <t>2606063000123</t>
  </si>
  <si>
    <t>曾科霖</t>
  </si>
  <si>
    <t>2606063000218</t>
  </si>
  <si>
    <t>陈亚男</t>
  </si>
  <si>
    <t>2606063000109</t>
  </si>
  <si>
    <t>谭敏</t>
  </si>
  <si>
    <t>2606063000107</t>
  </si>
  <si>
    <t>张阳阳</t>
  </si>
  <si>
    <t>2606063000111</t>
  </si>
  <si>
    <t>张秀月</t>
  </si>
  <si>
    <t>2606063000117</t>
  </si>
  <si>
    <t>黎江蓉</t>
  </si>
  <si>
    <t>2606063000126</t>
  </si>
  <si>
    <t>陈玉萍</t>
  </si>
  <si>
    <t>2606063000137</t>
  </si>
  <si>
    <t>宋蝶</t>
  </si>
  <si>
    <t>2606063000139</t>
  </si>
  <si>
    <t>许雨婷</t>
  </si>
  <si>
    <t>2606063000216</t>
  </si>
  <si>
    <t>蒲昭虎</t>
  </si>
  <si>
    <t>2606063000229</t>
  </si>
  <si>
    <t>T094</t>
  </si>
  <si>
    <t>产业招商专员</t>
  </si>
  <si>
    <t>四川成都武侯经济开发区管理委员会</t>
  </si>
  <si>
    <t>胡航鹏</t>
  </si>
  <si>
    <t>2606060100820</t>
  </si>
  <si>
    <t>T095</t>
  </si>
  <si>
    <t>舒妹琪</t>
  </si>
  <si>
    <t>2606060100903</t>
  </si>
  <si>
    <t>苟婧</t>
  </si>
  <si>
    <t>2606060100830</t>
  </si>
  <si>
    <t>欧阳玉琛</t>
  </si>
  <si>
    <t>2606060100901</t>
  </si>
  <si>
    <t>代思淇</t>
  </si>
  <si>
    <t>2606060100902</t>
  </si>
  <si>
    <t>T096</t>
  </si>
  <si>
    <t>产业研究专员</t>
  </si>
  <si>
    <t>汤娜</t>
  </si>
  <si>
    <t>2606060101020</t>
  </si>
  <si>
    <t>卿茁</t>
  </si>
  <si>
    <t>2606060101003</t>
  </si>
  <si>
    <t>徐鹏浩</t>
  </si>
  <si>
    <t>2606060100930</t>
  </si>
  <si>
    <t>余鑫</t>
  </si>
  <si>
    <t>2606060100915</t>
  </si>
  <si>
    <t>刘原松</t>
  </si>
  <si>
    <t>2606060100907</t>
  </si>
  <si>
    <t>刘思雨</t>
  </si>
  <si>
    <t>2606060100921</t>
  </si>
  <si>
    <t>苏洪</t>
  </si>
  <si>
    <t>2606060101018</t>
  </si>
  <si>
    <t>沈楚轩</t>
  </si>
  <si>
    <t>2606060100929</t>
  </si>
  <si>
    <t>T097</t>
  </si>
  <si>
    <t>成都市新都现代交通产业功能区（成都新都高新技术产业园区）</t>
  </si>
  <si>
    <t>钟诗蒙</t>
  </si>
  <si>
    <t>2606063100111</t>
  </si>
  <si>
    <t>魏琦</t>
  </si>
  <si>
    <t>2606063100122</t>
  </si>
  <si>
    <t>冯韵之</t>
  </si>
  <si>
    <t>2606063100113</t>
  </si>
  <si>
    <t>张浩琦</t>
  </si>
  <si>
    <t>2606063100121</t>
  </si>
  <si>
    <t>罗其阿罗</t>
  </si>
  <si>
    <t>2606063100102</t>
  </si>
  <si>
    <t>何苗</t>
  </si>
  <si>
    <t>2606063100101</t>
  </si>
  <si>
    <t>何昕悦</t>
  </si>
  <si>
    <t>2606063100105</t>
  </si>
  <si>
    <t>代思佳</t>
  </si>
  <si>
    <t>2606063100103</t>
  </si>
  <si>
    <t>邓廷杰</t>
  </si>
  <si>
    <t>2606063100110</t>
  </si>
  <si>
    <t>代佳夷</t>
  </si>
  <si>
    <t>2606063100119</t>
  </si>
  <si>
    <t>T098</t>
  </si>
  <si>
    <t>张洋珲</t>
  </si>
  <si>
    <t>2606063100133</t>
  </si>
  <si>
    <t>王群</t>
  </si>
  <si>
    <t>2606063100136</t>
  </si>
  <si>
    <t>怕成果果</t>
  </si>
  <si>
    <t>2606063100125</t>
  </si>
  <si>
    <t>刘宇</t>
  </si>
  <si>
    <t>2606063100127</t>
  </si>
  <si>
    <t>阿洛小妹</t>
  </si>
  <si>
    <t>2606063100130</t>
  </si>
  <si>
    <t>何军成</t>
  </si>
  <si>
    <t>2606063100139</t>
  </si>
  <si>
    <t>T099</t>
  </si>
  <si>
    <t>科技成果转化专员</t>
  </si>
  <si>
    <t>兰碧悦</t>
  </si>
  <si>
    <t>2606063100143</t>
  </si>
  <si>
    <t>骆敏</t>
  </si>
  <si>
    <t>2606063100141</t>
  </si>
  <si>
    <t>周泽渝</t>
  </si>
  <si>
    <t>2606063100142</t>
  </si>
  <si>
    <t>T100</t>
  </si>
  <si>
    <t>四川成都新津经济开发区</t>
  </si>
  <si>
    <t>杨思佳</t>
  </si>
  <si>
    <t>2606060101108</t>
  </si>
  <si>
    <t>冯洋</t>
  </si>
  <si>
    <t>2606060101107</t>
  </si>
  <si>
    <t>马海小海</t>
  </si>
  <si>
    <t>2606060101117</t>
  </si>
  <si>
    <t>苟凤鸣</t>
  </si>
  <si>
    <t>2606060101118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</si>
</sst>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 quotePrefix="1">
      <alignment horizontal="center" vertical="center"/>
    </xf>
    <xf numFmtId="0" fontId="5" fillId="0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9"/>
  <sheetViews>
    <sheetView tabSelected="1" workbookViewId="0">
      <selection activeCell="O7" sqref="O7"/>
    </sheetView>
  </sheetViews>
  <sheetFormatPr defaultColWidth="9" defaultRowHeight="13.5"/>
  <cols>
    <col min="1" max="1" width="7.125" style="4" customWidth="1"/>
    <col min="2" max="2" width="8.15" style="4" customWidth="1"/>
    <col min="3" max="3" width="21.875" style="2" customWidth="1"/>
    <col min="4" max="4" width="28" style="2" customWidth="1"/>
    <col min="5" max="5" width="9.5" style="4" customWidth="1"/>
    <col min="6" max="6" width="15.875" style="4" customWidth="1"/>
    <col min="7" max="7" width="9.125" style="4" customWidth="1"/>
    <col min="8" max="8" width="11.75" style="4" customWidth="1"/>
    <col min="9" max="9" width="9" style="4" customWidth="1"/>
    <col min="10" max="10" width="13" style="4" customWidth="1"/>
    <col min="11" max="11" width="10.75" style="4" customWidth="1"/>
    <col min="12" max="12" width="7.75" style="4" customWidth="1"/>
    <col min="13" max="13" width="14.125" style="4" customWidth="1"/>
    <col min="14" max="14" width="18.5" style="4" customWidth="1"/>
    <col min="15" max="15" width="25" style="2" customWidth="1"/>
    <col min="16" max="16384" width="9" style="2"/>
  </cols>
  <sheetData>
    <row r="1" ht="29" customHeight="1" spans="1:15">
      <c r="A1" s="1" t="s">
        <v>0</v>
      </c>
    </row>
    <row r="2" ht="27" customHeight="1" spans="1: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33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8" t="s">
        <v>14</v>
      </c>
      <c r="N3" s="9" t="s">
        <v>15</v>
      </c>
    </row>
    <row r="4" ht="16.5" spans="1:15">
      <c r="A4" s="10">
        <v>1</v>
      </c>
      <c r="B4" s="10" t="s">
        <v>16</v>
      </c>
      <c r="C4" s="11" t="s">
        <v>17</v>
      </c>
      <c r="D4" s="11" t="s">
        <v>18</v>
      </c>
      <c r="E4" s="10" t="s">
        <v>19</v>
      </c>
      <c r="F4" s="10" t="s">
        <v>20</v>
      </c>
      <c r="G4" s="12">
        <v>75.75</v>
      </c>
      <c r="H4" s="10">
        <f>G4*0.5</f>
        <v>37.875</v>
      </c>
      <c r="I4" s="10">
        <v>65.33</v>
      </c>
      <c r="J4" s="10">
        <f>I4*0.5</f>
        <v>32.665</v>
      </c>
      <c r="K4" s="10">
        <f>H4+J4</f>
        <v>70.54</v>
      </c>
      <c r="L4" s="13">
        <f>COUNTIFS($B$4:$B$219,B4,$K$4:$K$219,"&gt;"&amp;K4)+1</f>
        <v>1</v>
      </c>
      <c r="M4" s="14" t="s">
        <v>21</v>
      </c>
      <c r="N4" s="15"/>
    </row>
    <row r="5" ht="16.5" spans="1:15">
      <c r="A5" s="10">
        <v>2</v>
      </c>
      <c r="B5" s="10" t="s">
        <v>16</v>
      </c>
      <c r="C5" s="11" t="s">
        <v>17</v>
      </c>
      <c r="D5" s="11" t="s">
        <v>18</v>
      </c>
      <c r="E5" s="10" t="s">
        <v>22</v>
      </c>
      <c r="F5" s="10" t="s">
        <v>23</v>
      </c>
      <c r="G5" s="12">
        <v>52.5</v>
      </c>
      <c r="H5" s="10">
        <f>G5*0.5</f>
        <v>26.25</v>
      </c>
      <c r="I5" s="10">
        <v>68</v>
      </c>
      <c r="J5" s="10">
        <f>I5*0.5</f>
        <v>34</v>
      </c>
      <c r="K5" s="10">
        <f>H5+J5</f>
        <v>60.25</v>
      </c>
      <c r="L5" s="13">
        <f>COUNTIFS($B$4:$B$219,B5,$K$4:$K$219,"&gt;"&amp;K5)+1</f>
        <v>2</v>
      </c>
      <c r="M5" s="14" t="s">
        <v>21</v>
      </c>
      <c r="N5" s="15"/>
    </row>
    <row r="6" s="1" customFormat="1" ht="16.5" spans="1:15">
      <c r="A6" s="10">
        <v>3</v>
      </c>
      <c r="B6" s="10" t="s">
        <v>16</v>
      </c>
      <c r="C6" s="11" t="s">
        <v>17</v>
      </c>
      <c r="D6" s="11" t="s">
        <v>18</v>
      </c>
      <c r="E6" s="10" t="s">
        <v>24</v>
      </c>
      <c r="F6" s="10" t="s">
        <v>25</v>
      </c>
      <c r="G6" s="12">
        <v>53.5</v>
      </c>
      <c r="H6" s="10">
        <f>G6*0.5</f>
        <v>26.75</v>
      </c>
      <c r="I6" s="10" t="s">
        <v>26</v>
      </c>
      <c r="J6" s="10" t="s">
        <v>26</v>
      </c>
      <c r="K6" s="10" t="s">
        <v>26</v>
      </c>
      <c r="L6" s="13"/>
      <c r="M6" s="16" t="s">
        <v>27</v>
      </c>
      <c r="N6" s="15"/>
      <c r="O6" s="2"/>
    </row>
    <row r="7" ht="16.5" spans="1:15">
      <c r="A7" s="10">
        <v>4</v>
      </c>
      <c r="B7" s="10" t="s">
        <v>16</v>
      </c>
      <c r="C7" s="11" t="s">
        <v>17</v>
      </c>
      <c r="D7" s="11" t="s">
        <v>18</v>
      </c>
      <c r="E7" s="10" t="s">
        <v>28</v>
      </c>
      <c r="F7" s="10" t="s">
        <v>29</v>
      </c>
      <c r="G7" s="12">
        <v>68.5</v>
      </c>
      <c r="H7" s="10">
        <f>G7*0.5</f>
        <v>34.25</v>
      </c>
      <c r="I7" s="10" t="s">
        <v>26</v>
      </c>
      <c r="J7" s="10" t="s">
        <v>26</v>
      </c>
      <c r="K7" s="10" t="s">
        <v>26</v>
      </c>
      <c r="L7" s="13"/>
      <c r="M7" s="16" t="s">
        <v>27</v>
      </c>
      <c r="N7" s="15"/>
    </row>
    <row r="8" s="1" customFormat="1" ht="16.5" spans="1:15">
      <c r="A8" s="10">
        <v>5</v>
      </c>
      <c r="B8" s="10" t="s">
        <v>16</v>
      </c>
      <c r="C8" s="11" t="s">
        <v>17</v>
      </c>
      <c r="D8" s="11" t="s">
        <v>18</v>
      </c>
      <c r="E8" s="10" t="s">
        <v>30</v>
      </c>
      <c r="F8" s="10" t="s">
        <v>31</v>
      </c>
      <c r="G8" s="12">
        <v>62.25</v>
      </c>
      <c r="H8" s="10">
        <f>G8*0.5</f>
        <v>31.125</v>
      </c>
      <c r="I8" s="10" t="s">
        <v>26</v>
      </c>
      <c r="J8" s="10" t="s">
        <v>26</v>
      </c>
      <c r="K8" s="10" t="s">
        <v>26</v>
      </c>
      <c r="L8" s="13"/>
      <c r="M8" s="16" t="s">
        <v>27</v>
      </c>
      <c r="N8" s="15"/>
      <c r="O8" s="2"/>
    </row>
    <row r="9" ht="16.5" spans="1:15">
      <c r="A9" s="10">
        <v>6</v>
      </c>
      <c r="B9" s="10" t="s">
        <v>16</v>
      </c>
      <c r="C9" s="11" t="s">
        <v>17</v>
      </c>
      <c r="D9" s="11" t="s">
        <v>18</v>
      </c>
      <c r="E9" s="10" t="s">
        <v>32</v>
      </c>
      <c r="F9" s="10" t="s">
        <v>33</v>
      </c>
      <c r="G9" s="12">
        <v>59.75</v>
      </c>
      <c r="H9" s="10">
        <f>G9*0.5</f>
        <v>29.875</v>
      </c>
      <c r="I9" s="10" t="s">
        <v>26</v>
      </c>
      <c r="J9" s="10" t="s">
        <v>26</v>
      </c>
      <c r="K9" s="10" t="s">
        <v>26</v>
      </c>
      <c r="L9" s="13"/>
      <c r="M9" s="16" t="s">
        <v>27</v>
      </c>
      <c r="N9" s="15"/>
    </row>
    <row r="10" s="2" customFormat="1" ht="16.5" spans="1:15">
      <c r="A10" s="10">
        <v>7</v>
      </c>
      <c r="B10" s="10" t="s">
        <v>16</v>
      </c>
      <c r="C10" s="11" t="s">
        <v>17</v>
      </c>
      <c r="D10" s="11" t="s">
        <v>18</v>
      </c>
      <c r="E10" s="10" t="s">
        <v>34</v>
      </c>
      <c r="F10" s="10" t="s">
        <v>35</v>
      </c>
      <c r="G10" s="12">
        <v>67.25</v>
      </c>
      <c r="H10" s="10">
        <f>G10*0.5</f>
        <v>33.625</v>
      </c>
      <c r="I10" s="10" t="s">
        <v>26</v>
      </c>
      <c r="J10" s="10" t="s">
        <v>26</v>
      </c>
      <c r="K10" s="10" t="s">
        <v>26</v>
      </c>
      <c r="L10" s="13"/>
      <c r="M10" s="16" t="s">
        <v>27</v>
      </c>
      <c r="N10" s="15"/>
    </row>
    <row r="11" ht="16.5" spans="1:15">
      <c r="A11" s="10">
        <v>8</v>
      </c>
      <c r="B11" s="10" t="s">
        <v>16</v>
      </c>
      <c r="C11" s="11" t="s">
        <v>17</v>
      </c>
      <c r="D11" s="11" t="s">
        <v>18</v>
      </c>
      <c r="E11" s="10" t="s">
        <v>36</v>
      </c>
      <c r="F11" s="10" t="s">
        <v>37</v>
      </c>
      <c r="G11" s="12">
        <v>73.75</v>
      </c>
      <c r="H11" s="10">
        <f>G11*0.5</f>
        <v>36.875</v>
      </c>
      <c r="I11" s="10" t="s">
        <v>26</v>
      </c>
      <c r="J11" s="10" t="s">
        <v>26</v>
      </c>
      <c r="K11" s="10" t="s">
        <v>26</v>
      </c>
      <c r="L11" s="13"/>
      <c r="M11" s="16" t="s">
        <v>27</v>
      </c>
      <c r="N11" s="15"/>
    </row>
    <row r="12" ht="16.5" spans="1:15">
      <c r="A12" s="10">
        <v>9</v>
      </c>
      <c r="B12" s="10" t="s">
        <v>38</v>
      </c>
      <c r="C12" s="11" t="s">
        <v>39</v>
      </c>
      <c r="D12" s="11" t="s">
        <v>40</v>
      </c>
      <c r="E12" s="10" t="s">
        <v>41</v>
      </c>
      <c r="F12" s="10" t="s">
        <v>42</v>
      </c>
      <c r="G12" s="12">
        <v>67.25</v>
      </c>
      <c r="H12" s="10">
        <f>G12*0.5</f>
        <v>33.625</v>
      </c>
      <c r="I12" s="10">
        <v>80.87</v>
      </c>
      <c r="J12" s="10">
        <f>I12*0.5</f>
        <v>40.435</v>
      </c>
      <c r="K12" s="10">
        <f>H12+J12</f>
        <v>74.06</v>
      </c>
      <c r="L12" s="13">
        <f>COUNTIFS($B$4:$B$219,B12,$K$4:$K$219,"&gt;"&amp;K12)+1</f>
        <v>1</v>
      </c>
      <c r="M12" s="14" t="s">
        <v>21</v>
      </c>
      <c r="N12" s="15"/>
    </row>
    <row r="13" ht="16.5" spans="1:15">
      <c r="A13" s="10">
        <v>10</v>
      </c>
      <c r="B13" s="10" t="s">
        <v>38</v>
      </c>
      <c r="C13" s="11" t="s">
        <v>39</v>
      </c>
      <c r="D13" s="11" t="s">
        <v>40</v>
      </c>
      <c r="E13" s="10" t="s">
        <v>43</v>
      </c>
      <c r="F13" s="10" t="s">
        <v>44</v>
      </c>
      <c r="G13" s="12">
        <v>55</v>
      </c>
      <c r="H13" s="10">
        <f>G13*0.5</f>
        <v>27.5</v>
      </c>
      <c r="I13" s="10">
        <v>76.57</v>
      </c>
      <c r="J13" s="10">
        <f>I13*0.5</f>
        <v>38.285</v>
      </c>
      <c r="K13" s="10">
        <f>H13+J13</f>
        <v>65.785</v>
      </c>
      <c r="L13" s="13">
        <f>COUNTIFS($B$4:$B$219,B13,$K$4:$K$219,"&gt;"&amp;K13)+1</f>
        <v>2</v>
      </c>
      <c r="M13" s="14" t="s">
        <v>21</v>
      </c>
      <c r="N13" s="15"/>
    </row>
    <row r="14" ht="16.5" spans="1:15">
      <c r="A14" s="10">
        <v>11</v>
      </c>
      <c r="B14" s="10" t="s">
        <v>45</v>
      </c>
      <c r="C14" s="11" t="s">
        <v>46</v>
      </c>
      <c r="D14" s="11" t="s">
        <v>40</v>
      </c>
      <c r="E14" s="10" t="s">
        <v>47</v>
      </c>
      <c r="F14" s="10" t="s">
        <v>48</v>
      </c>
      <c r="G14" s="12">
        <v>60.25</v>
      </c>
      <c r="H14" s="10">
        <f>G14*0.5</f>
        <v>30.125</v>
      </c>
      <c r="I14" s="10">
        <v>83.23</v>
      </c>
      <c r="J14" s="10">
        <f>I14*0.5</f>
        <v>41.615</v>
      </c>
      <c r="K14" s="10">
        <f>H14+J14</f>
        <v>71.74</v>
      </c>
      <c r="L14" s="13">
        <f>COUNTIFS($B$4:$B$219,B14,$K$4:$K$219,"&gt;"&amp;K14)+1</f>
        <v>1</v>
      </c>
      <c r="M14" s="14" t="s">
        <v>21</v>
      </c>
      <c r="N14" s="15"/>
    </row>
    <row r="15" s="2" customFormat="1" ht="16.5" spans="1:15">
      <c r="A15" s="10">
        <v>12</v>
      </c>
      <c r="B15" s="10" t="s">
        <v>45</v>
      </c>
      <c r="C15" s="11" t="s">
        <v>46</v>
      </c>
      <c r="D15" s="11" t="s">
        <v>40</v>
      </c>
      <c r="E15" s="10" t="s">
        <v>49</v>
      </c>
      <c r="F15" s="10" t="s">
        <v>50</v>
      </c>
      <c r="G15" s="12">
        <v>56</v>
      </c>
      <c r="H15" s="10">
        <f>G15*0.5</f>
        <v>28</v>
      </c>
      <c r="I15" s="10">
        <v>78.07</v>
      </c>
      <c r="J15" s="10">
        <f>I15*0.5</f>
        <v>39.035</v>
      </c>
      <c r="K15" s="10">
        <f>H15+J15</f>
        <v>67.035</v>
      </c>
      <c r="L15" s="13">
        <f>COUNTIFS($B$4:$B$219,B15,$K$4:$K$219,"&gt;"&amp;K15)+1</f>
        <v>2</v>
      </c>
      <c r="M15" s="14" t="s">
        <v>21</v>
      </c>
      <c r="N15" s="15"/>
    </row>
    <row r="16" ht="16.5" spans="1:15">
      <c r="A16" s="10">
        <v>13</v>
      </c>
      <c r="B16" s="10" t="s">
        <v>45</v>
      </c>
      <c r="C16" s="11" t="s">
        <v>46</v>
      </c>
      <c r="D16" s="11" t="s">
        <v>40</v>
      </c>
      <c r="E16" s="10" t="s">
        <v>51</v>
      </c>
      <c r="F16" s="10" t="s">
        <v>52</v>
      </c>
      <c r="G16" s="12">
        <v>48.5</v>
      </c>
      <c r="H16" s="10">
        <f>G16*0.5</f>
        <v>24.25</v>
      </c>
      <c r="I16" s="10">
        <v>77.53</v>
      </c>
      <c r="J16" s="10">
        <f>I16*0.5</f>
        <v>38.765</v>
      </c>
      <c r="K16" s="10">
        <f>H16+J16</f>
        <v>63.015</v>
      </c>
      <c r="L16" s="13">
        <f>COUNTIFS($B$4:$B$219,B16,$K$4:$K$219,"&gt;"&amp;K16)+1</f>
        <v>3</v>
      </c>
      <c r="M16" s="17" t="s">
        <v>27</v>
      </c>
      <c r="N16" s="15"/>
    </row>
    <row r="17" ht="16.5" spans="1:14">
      <c r="A17" s="10">
        <v>14</v>
      </c>
      <c r="B17" s="10" t="s">
        <v>53</v>
      </c>
      <c r="C17" s="11" t="s">
        <v>54</v>
      </c>
      <c r="D17" s="11" t="s">
        <v>40</v>
      </c>
      <c r="E17" s="10" t="s">
        <v>55</v>
      </c>
      <c r="F17" s="10" t="s">
        <v>56</v>
      </c>
      <c r="G17" s="12">
        <v>62.75</v>
      </c>
      <c r="H17" s="10">
        <f>G17*0.5</f>
        <v>31.375</v>
      </c>
      <c r="I17" s="10">
        <v>75.53</v>
      </c>
      <c r="J17" s="10">
        <f>I17*0.5</f>
        <v>37.765</v>
      </c>
      <c r="K17" s="10">
        <f>H17+J17</f>
        <v>69.14</v>
      </c>
      <c r="L17" s="13">
        <f>COUNTIFS($B$4:$B$219,B17,$K$4:$K$219,"&gt;"&amp;K17)+1</f>
        <v>1</v>
      </c>
      <c r="M17" s="14" t="s">
        <v>21</v>
      </c>
      <c r="N17" s="15"/>
    </row>
    <row r="18" ht="16.5" spans="1:14">
      <c r="A18" s="10">
        <v>15</v>
      </c>
      <c r="B18" s="10" t="s">
        <v>57</v>
      </c>
      <c r="C18" s="11" t="s">
        <v>58</v>
      </c>
      <c r="D18" s="11" t="s">
        <v>40</v>
      </c>
      <c r="E18" s="10" t="s">
        <v>59</v>
      </c>
      <c r="F18" s="10" t="s">
        <v>60</v>
      </c>
      <c r="G18" s="12">
        <v>81.25</v>
      </c>
      <c r="H18" s="10">
        <f>G18*0.5</f>
        <v>40.625</v>
      </c>
      <c r="I18" s="10">
        <v>82.1</v>
      </c>
      <c r="J18" s="10">
        <f>I18*0.5</f>
        <v>41.05</v>
      </c>
      <c r="K18" s="10">
        <f>H18+J18</f>
        <v>81.675</v>
      </c>
      <c r="L18" s="13">
        <f>COUNTIFS($B$4:$B$219,B18,$K$4:$K$219,"&gt;"&amp;K18)+1</f>
        <v>1</v>
      </c>
      <c r="M18" s="14" t="s">
        <v>21</v>
      </c>
      <c r="N18" s="15"/>
    </row>
    <row r="19" ht="16.5" spans="1:14">
      <c r="A19" s="10">
        <v>16</v>
      </c>
      <c r="B19" s="10" t="s">
        <v>57</v>
      </c>
      <c r="C19" s="11" t="s">
        <v>58</v>
      </c>
      <c r="D19" s="11" t="s">
        <v>40</v>
      </c>
      <c r="E19" s="10" t="s">
        <v>61</v>
      </c>
      <c r="F19" s="10" t="s">
        <v>62</v>
      </c>
      <c r="G19" s="12">
        <v>69.75</v>
      </c>
      <c r="H19" s="10">
        <f>G19*0.5</f>
        <v>34.875</v>
      </c>
      <c r="I19" s="10">
        <v>85.8</v>
      </c>
      <c r="J19" s="10">
        <f>I19*0.5</f>
        <v>42.9</v>
      </c>
      <c r="K19" s="10">
        <f>H19+J19</f>
        <v>77.775</v>
      </c>
      <c r="L19" s="13">
        <f>COUNTIFS($B$4:$B$219,B19,$K$4:$K$219,"&gt;"&amp;K19)+1</f>
        <v>2</v>
      </c>
      <c r="M19" s="14" t="s">
        <v>21</v>
      </c>
      <c r="N19" s="15"/>
    </row>
    <row r="20" ht="16.5" spans="1:14">
      <c r="A20" s="10">
        <v>17</v>
      </c>
      <c r="B20" s="10" t="s">
        <v>57</v>
      </c>
      <c r="C20" s="11" t="s">
        <v>58</v>
      </c>
      <c r="D20" s="11" t="s">
        <v>40</v>
      </c>
      <c r="E20" s="10" t="s">
        <v>63</v>
      </c>
      <c r="F20" s="10" t="s">
        <v>64</v>
      </c>
      <c r="G20" s="12">
        <v>64.5</v>
      </c>
      <c r="H20" s="10">
        <f>G20*0.5</f>
        <v>32.25</v>
      </c>
      <c r="I20" s="10">
        <v>81.43</v>
      </c>
      <c r="J20" s="10">
        <f>I20*0.5</f>
        <v>40.715</v>
      </c>
      <c r="K20" s="10">
        <f>H20+J20</f>
        <v>72.965</v>
      </c>
      <c r="L20" s="13">
        <f>COUNTIFS($B$4:$B$219,B20,$K$4:$K$219,"&gt;"&amp;K20)+1</f>
        <v>3</v>
      </c>
      <c r="M20" s="17" t="s">
        <v>27</v>
      </c>
      <c r="N20" s="15"/>
    </row>
    <row r="21" ht="16.5" spans="1:14">
      <c r="A21" s="10">
        <v>18</v>
      </c>
      <c r="B21" s="10" t="s">
        <v>57</v>
      </c>
      <c r="C21" s="11" t="s">
        <v>58</v>
      </c>
      <c r="D21" s="11" t="s">
        <v>40</v>
      </c>
      <c r="E21" s="10" t="s">
        <v>65</v>
      </c>
      <c r="F21" s="10" t="s">
        <v>66</v>
      </c>
      <c r="G21" s="12">
        <v>57.5</v>
      </c>
      <c r="H21" s="10">
        <f>G21*0.5</f>
        <v>28.75</v>
      </c>
      <c r="I21" s="10">
        <v>83.6</v>
      </c>
      <c r="J21" s="10">
        <f>I21*0.5</f>
        <v>41.8</v>
      </c>
      <c r="K21" s="10">
        <f>H21+J21</f>
        <v>70.55</v>
      </c>
      <c r="L21" s="13">
        <f>COUNTIFS($B$4:$B$219,B21,$K$4:$K$219,"&gt;"&amp;K21)+1</f>
        <v>4</v>
      </c>
      <c r="M21" s="17" t="s">
        <v>27</v>
      </c>
      <c r="N21" s="15"/>
    </row>
    <row r="22" ht="16.5" spans="1:14">
      <c r="A22" s="10">
        <v>19</v>
      </c>
      <c r="B22" s="10" t="s">
        <v>57</v>
      </c>
      <c r="C22" s="11" t="s">
        <v>58</v>
      </c>
      <c r="D22" s="11" t="s">
        <v>40</v>
      </c>
      <c r="E22" s="10" t="s">
        <v>67</v>
      </c>
      <c r="F22" s="10" t="s">
        <v>68</v>
      </c>
      <c r="G22" s="12">
        <v>54.25</v>
      </c>
      <c r="H22" s="10">
        <f>G22*0.5</f>
        <v>27.125</v>
      </c>
      <c r="I22" s="10">
        <v>78.33</v>
      </c>
      <c r="J22" s="10">
        <f>I22*0.5</f>
        <v>39.165</v>
      </c>
      <c r="K22" s="10">
        <f>H22+J22</f>
        <v>66.29</v>
      </c>
      <c r="L22" s="13">
        <f>COUNTIFS($B$4:$B$219,B22,$K$4:$K$219,"&gt;"&amp;K22)+1</f>
        <v>5</v>
      </c>
      <c r="M22" s="17" t="s">
        <v>27</v>
      </c>
      <c r="N22" s="15" t="s">
        <v>69</v>
      </c>
    </row>
    <row r="23" ht="16.5" spans="1:14">
      <c r="A23" s="10">
        <v>20</v>
      </c>
      <c r="B23" s="10" t="s">
        <v>70</v>
      </c>
      <c r="C23" s="11" t="s">
        <v>71</v>
      </c>
      <c r="D23" s="11" t="s">
        <v>72</v>
      </c>
      <c r="E23" s="10" t="s">
        <v>73</v>
      </c>
      <c r="F23" s="10" t="s">
        <v>74</v>
      </c>
      <c r="G23" s="12">
        <v>69.75</v>
      </c>
      <c r="H23" s="10">
        <f t="shared" ref="H23:H61" si="0">G23*0.5</f>
        <v>34.875</v>
      </c>
      <c r="I23" s="10">
        <v>54</v>
      </c>
      <c r="J23" s="10">
        <f>I23*0.5</f>
        <v>27</v>
      </c>
      <c r="K23" s="10">
        <f>H23+J23</f>
        <v>61.875</v>
      </c>
      <c r="L23" s="13">
        <f>COUNTIFS($B$4:$B$219,B23,$K$4:$K$219,"&gt;"&amp;K23)+1</f>
        <v>1</v>
      </c>
      <c r="M23" s="17" t="s">
        <v>27</v>
      </c>
      <c r="N23" s="15" t="s">
        <v>75</v>
      </c>
    </row>
    <row r="24" s="2" customFormat="1" ht="16.5" spans="1:14">
      <c r="A24" s="10">
        <v>21</v>
      </c>
      <c r="B24" s="10" t="s">
        <v>70</v>
      </c>
      <c r="C24" s="11" t="s">
        <v>71</v>
      </c>
      <c r="D24" s="11" t="s">
        <v>72</v>
      </c>
      <c r="E24" s="10" t="s">
        <v>76</v>
      </c>
      <c r="F24" s="10" t="s">
        <v>77</v>
      </c>
      <c r="G24" s="12">
        <v>52</v>
      </c>
      <c r="H24" s="10">
        <f t="shared" si="0"/>
        <v>26</v>
      </c>
      <c r="I24" s="10">
        <v>50</v>
      </c>
      <c r="J24" s="10">
        <f>I24*0.5</f>
        <v>25</v>
      </c>
      <c r="K24" s="10">
        <f>H24+J24</f>
        <v>51</v>
      </c>
      <c r="L24" s="13">
        <f>COUNTIFS($B$4:$B$219,B24,$K$4:$K$219,"&gt;"&amp;K24)+1</f>
        <v>2</v>
      </c>
      <c r="M24" s="17" t="s">
        <v>27</v>
      </c>
      <c r="N24" s="15" t="s">
        <v>75</v>
      </c>
    </row>
    <row r="25" ht="16.5" spans="1:14">
      <c r="A25" s="10">
        <v>22</v>
      </c>
      <c r="B25" s="10" t="s">
        <v>70</v>
      </c>
      <c r="C25" s="11" t="s">
        <v>71</v>
      </c>
      <c r="D25" s="11" t="s">
        <v>72</v>
      </c>
      <c r="E25" s="10" t="s">
        <v>78</v>
      </c>
      <c r="F25" s="10" t="s">
        <v>79</v>
      </c>
      <c r="G25" s="12">
        <v>68</v>
      </c>
      <c r="H25" s="10">
        <f t="shared" si="0"/>
        <v>34</v>
      </c>
      <c r="I25" s="10" t="s">
        <v>26</v>
      </c>
      <c r="J25" s="10" t="s">
        <v>26</v>
      </c>
      <c r="K25" s="10" t="s">
        <v>26</v>
      </c>
      <c r="L25" s="13"/>
      <c r="M25" s="16" t="s">
        <v>27</v>
      </c>
      <c r="N25" s="15"/>
    </row>
    <row r="26" ht="16.5" spans="1:14">
      <c r="A26" s="10">
        <v>23</v>
      </c>
      <c r="B26" s="10" t="s">
        <v>70</v>
      </c>
      <c r="C26" s="11" t="s">
        <v>71</v>
      </c>
      <c r="D26" s="11" t="s">
        <v>72</v>
      </c>
      <c r="E26" s="10" t="s">
        <v>80</v>
      </c>
      <c r="F26" s="10" t="s">
        <v>81</v>
      </c>
      <c r="G26" s="12">
        <v>62</v>
      </c>
      <c r="H26" s="10">
        <f t="shared" si="0"/>
        <v>31</v>
      </c>
      <c r="I26" s="10" t="s">
        <v>26</v>
      </c>
      <c r="J26" s="10" t="s">
        <v>26</v>
      </c>
      <c r="K26" s="10" t="s">
        <v>26</v>
      </c>
      <c r="L26" s="13"/>
      <c r="M26" s="16" t="s">
        <v>27</v>
      </c>
      <c r="N26" s="15"/>
    </row>
    <row r="27" s="2" customFormat="1" ht="16.5" spans="1:14">
      <c r="A27" s="10">
        <v>24</v>
      </c>
      <c r="B27" s="10" t="s">
        <v>82</v>
      </c>
      <c r="C27" s="11" t="s">
        <v>83</v>
      </c>
      <c r="D27" s="11" t="s">
        <v>84</v>
      </c>
      <c r="E27" s="10" t="s">
        <v>85</v>
      </c>
      <c r="F27" s="10" t="s">
        <v>86</v>
      </c>
      <c r="G27" s="12">
        <v>72.5</v>
      </c>
      <c r="H27" s="10">
        <f t="shared" si="0"/>
        <v>36.25</v>
      </c>
      <c r="I27" s="10">
        <v>51</v>
      </c>
      <c r="J27" s="10">
        <f>I27*0.5</f>
        <v>25.5</v>
      </c>
      <c r="K27" s="10">
        <f>H27+J27</f>
        <v>61.75</v>
      </c>
      <c r="L27" s="13">
        <f>COUNTIFS($B$4:$B$219,B27,$K$4:$K$219,"&gt;"&amp;K27)+1</f>
        <v>1</v>
      </c>
      <c r="M27" s="17" t="s">
        <v>27</v>
      </c>
      <c r="N27" s="15" t="s">
        <v>75</v>
      </c>
    </row>
    <row r="28" ht="16.5" spans="1:14">
      <c r="A28" s="10">
        <v>25</v>
      </c>
      <c r="B28" s="10" t="s">
        <v>82</v>
      </c>
      <c r="C28" s="11" t="s">
        <v>83</v>
      </c>
      <c r="D28" s="11" t="s">
        <v>84</v>
      </c>
      <c r="E28" s="10" t="s">
        <v>87</v>
      </c>
      <c r="F28" s="10" t="s">
        <v>88</v>
      </c>
      <c r="G28" s="12">
        <v>67.5</v>
      </c>
      <c r="H28" s="10">
        <f t="shared" si="0"/>
        <v>33.75</v>
      </c>
      <c r="I28" s="10">
        <v>50</v>
      </c>
      <c r="J28" s="10">
        <f>I28*0.5</f>
        <v>25</v>
      </c>
      <c r="K28" s="10">
        <f>H28+J28</f>
        <v>58.75</v>
      </c>
      <c r="L28" s="13">
        <f>COUNTIFS($B$4:$B$219,B28,$K$4:$K$219,"&gt;"&amp;K28)+1</f>
        <v>2</v>
      </c>
      <c r="M28" s="17" t="s">
        <v>27</v>
      </c>
      <c r="N28" s="15" t="s">
        <v>75</v>
      </c>
    </row>
    <row r="29" ht="16.5" spans="1:14">
      <c r="A29" s="10">
        <v>26</v>
      </c>
      <c r="B29" s="10" t="s">
        <v>82</v>
      </c>
      <c r="C29" s="11" t="s">
        <v>83</v>
      </c>
      <c r="D29" s="11" t="s">
        <v>84</v>
      </c>
      <c r="E29" s="10" t="s">
        <v>89</v>
      </c>
      <c r="F29" s="10" t="s">
        <v>90</v>
      </c>
      <c r="G29" s="12">
        <v>75.5</v>
      </c>
      <c r="H29" s="10">
        <f t="shared" si="0"/>
        <v>37.75</v>
      </c>
      <c r="I29" s="10" t="s">
        <v>26</v>
      </c>
      <c r="J29" s="10" t="s">
        <v>26</v>
      </c>
      <c r="K29" s="10" t="s">
        <v>26</v>
      </c>
      <c r="L29" s="13"/>
      <c r="M29" s="16" t="s">
        <v>27</v>
      </c>
      <c r="N29" s="15"/>
    </row>
    <row r="30" ht="16.5" spans="1:14">
      <c r="A30" s="10">
        <v>27</v>
      </c>
      <c r="B30" s="10" t="s">
        <v>91</v>
      </c>
      <c r="C30" s="11" t="s">
        <v>92</v>
      </c>
      <c r="D30" s="11" t="s">
        <v>93</v>
      </c>
      <c r="E30" s="10" t="s">
        <v>94</v>
      </c>
      <c r="F30" s="10" t="s">
        <v>95</v>
      </c>
      <c r="G30" s="12">
        <v>67</v>
      </c>
      <c r="H30" s="10">
        <f t="shared" si="0"/>
        <v>33.5</v>
      </c>
      <c r="I30" s="10">
        <v>85.33</v>
      </c>
      <c r="J30" s="10">
        <f t="shared" ref="J30:J45" si="1">I30*0.5</f>
        <v>42.665</v>
      </c>
      <c r="K30" s="10">
        <f t="shared" ref="K30:K45" si="2">H30+J30</f>
        <v>76.165</v>
      </c>
      <c r="L30" s="13">
        <f t="shared" ref="L23:L62" si="3">COUNTIFS($B$4:$B$219,B30,$K$4:$K$219,"&gt;"&amp;K30)+1</f>
        <v>1</v>
      </c>
      <c r="M30" s="14" t="s">
        <v>21</v>
      </c>
      <c r="N30" s="15"/>
    </row>
    <row r="31" ht="16.5" spans="1:14">
      <c r="A31" s="10">
        <v>28</v>
      </c>
      <c r="B31" s="10" t="s">
        <v>91</v>
      </c>
      <c r="C31" s="11" t="s">
        <v>92</v>
      </c>
      <c r="D31" s="11" t="s">
        <v>93</v>
      </c>
      <c r="E31" s="10" t="s">
        <v>96</v>
      </c>
      <c r="F31" s="10" t="s">
        <v>97</v>
      </c>
      <c r="G31" s="12">
        <v>65</v>
      </c>
      <c r="H31" s="10">
        <f t="shared" si="0"/>
        <v>32.5</v>
      </c>
      <c r="I31" s="10">
        <v>85.66</v>
      </c>
      <c r="J31" s="10">
        <f t="shared" si="1"/>
        <v>42.83</v>
      </c>
      <c r="K31" s="10">
        <f t="shared" si="2"/>
        <v>75.33</v>
      </c>
      <c r="L31" s="13">
        <f t="shared" si="3"/>
        <v>2</v>
      </c>
      <c r="M31" s="14" t="s">
        <v>21</v>
      </c>
      <c r="N31" s="15"/>
    </row>
    <row r="32" s="2" customFormat="1" ht="16.5" spans="1:14">
      <c r="A32" s="10">
        <v>29</v>
      </c>
      <c r="B32" s="10" t="s">
        <v>91</v>
      </c>
      <c r="C32" s="11" t="s">
        <v>92</v>
      </c>
      <c r="D32" s="11" t="s">
        <v>93</v>
      </c>
      <c r="E32" s="10" t="s">
        <v>98</v>
      </c>
      <c r="F32" s="10" t="s">
        <v>99</v>
      </c>
      <c r="G32" s="12">
        <v>62.25</v>
      </c>
      <c r="H32" s="10">
        <f t="shared" si="0"/>
        <v>31.125</v>
      </c>
      <c r="I32" s="10">
        <v>85.66</v>
      </c>
      <c r="J32" s="10">
        <f t="shared" si="1"/>
        <v>42.83</v>
      </c>
      <c r="K32" s="10">
        <f t="shared" si="2"/>
        <v>73.955</v>
      </c>
      <c r="L32" s="13">
        <f t="shared" si="3"/>
        <v>3</v>
      </c>
      <c r="M32" s="14" t="s">
        <v>21</v>
      </c>
      <c r="N32" s="15"/>
    </row>
    <row r="33" ht="16.5" spans="1:14">
      <c r="A33" s="10">
        <v>30</v>
      </c>
      <c r="B33" s="10" t="s">
        <v>91</v>
      </c>
      <c r="C33" s="11" t="s">
        <v>92</v>
      </c>
      <c r="D33" s="11" t="s">
        <v>93</v>
      </c>
      <c r="E33" s="10" t="s">
        <v>100</v>
      </c>
      <c r="F33" s="10" t="s">
        <v>101</v>
      </c>
      <c r="G33" s="12">
        <v>45.25</v>
      </c>
      <c r="H33" s="10">
        <f t="shared" si="0"/>
        <v>22.625</v>
      </c>
      <c r="I33" s="10">
        <v>81.33</v>
      </c>
      <c r="J33" s="10">
        <f t="shared" si="1"/>
        <v>40.665</v>
      </c>
      <c r="K33" s="10">
        <f t="shared" si="2"/>
        <v>63.29</v>
      </c>
      <c r="L33" s="13">
        <f t="shared" si="3"/>
        <v>4</v>
      </c>
      <c r="M33" s="14" t="s">
        <v>21</v>
      </c>
      <c r="N33" s="15"/>
    </row>
    <row r="34" s="2" customFormat="1" ht="16.5" spans="1:14">
      <c r="A34" s="10">
        <v>31</v>
      </c>
      <c r="B34" s="10" t="s">
        <v>102</v>
      </c>
      <c r="C34" s="11" t="s">
        <v>103</v>
      </c>
      <c r="D34" s="11" t="s">
        <v>104</v>
      </c>
      <c r="E34" s="10" t="s">
        <v>105</v>
      </c>
      <c r="F34" s="10" t="s">
        <v>106</v>
      </c>
      <c r="G34" s="12">
        <v>74.75</v>
      </c>
      <c r="H34" s="10">
        <f t="shared" si="0"/>
        <v>37.375</v>
      </c>
      <c r="I34" s="10">
        <v>68</v>
      </c>
      <c r="J34" s="10">
        <f t="shared" si="1"/>
        <v>34</v>
      </c>
      <c r="K34" s="10">
        <f t="shared" si="2"/>
        <v>71.375</v>
      </c>
      <c r="L34" s="13">
        <f t="shared" si="3"/>
        <v>1</v>
      </c>
      <c r="M34" s="14" t="s">
        <v>21</v>
      </c>
      <c r="N34" s="15"/>
    </row>
    <row r="35" s="2" customFormat="1" ht="16.5" spans="1:14">
      <c r="A35" s="10">
        <v>32</v>
      </c>
      <c r="B35" s="10" t="s">
        <v>102</v>
      </c>
      <c r="C35" s="11" t="s">
        <v>103</v>
      </c>
      <c r="D35" s="11" t="s">
        <v>104</v>
      </c>
      <c r="E35" s="10" t="s">
        <v>107</v>
      </c>
      <c r="F35" s="10" t="s">
        <v>108</v>
      </c>
      <c r="G35" s="12">
        <v>58.5</v>
      </c>
      <c r="H35" s="10">
        <f t="shared" si="0"/>
        <v>29.25</v>
      </c>
      <c r="I35" s="10">
        <v>58.67</v>
      </c>
      <c r="J35" s="10">
        <f t="shared" si="1"/>
        <v>29.335</v>
      </c>
      <c r="K35" s="10">
        <f t="shared" si="2"/>
        <v>58.585</v>
      </c>
      <c r="L35" s="13">
        <f t="shared" si="3"/>
        <v>2</v>
      </c>
      <c r="M35" s="16" t="s">
        <v>27</v>
      </c>
      <c r="N35" s="15"/>
    </row>
    <row r="36" s="2" customFormat="1" ht="16.5" spans="1:14">
      <c r="A36" s="10">
        <v>33</v>
      </c>
      <c r="B36" s="10" t="s">
        <v>102</v>
      </c>
      <c r="C36" s="11" t="s">
        <v>103</v>
      </c>
      <c r="D36" s="11" t="s">
        <v>104</v>
      </c>
      <c r="E36" s="10" t="s">
        <v>109</v>
      </c>
      <c r="F36" s="10" t="s">
        <v>110</v>
      </c>
      <c r="G36" s="12">
        <v>58</v>
      </c>
      <c r="H36" s="10">
        <f t="shared" si="0"/>
        <v>29</v>
      </c>
      <c r="I36" s="10">
        <v>58.67</v>
      </c>
      <c r="J36" s="10">
        <f t="shared" si="1"/>
        <v>29.335</v>
      </c>
      <c r="K36" s="10">
        <f t="shared" si="2"/>
        <v>58.335</v>
      </c>
      <c r="L36" s="13">
        <f t="shared" si="3"/>
        <v>3</v>
      </c>
      <c r="M36" s="16" t="s">
        <v>27</v>
      </c>
      <c r="N36" s="15"/>
    </row>
    <row r="37" s="2" customFormat="1" ht="16.5" spans="1:14">
      <c r="A37" s="10">
        <v>34</v>
      </c>
      <c r="B37" s="10" t="s">
        <v>111</v>
      </c>
      <c r="C37" s="11" t="s">
        <v>103</v>
      </c>
      <c r="D37" s="11" t="s">
        <v>104</v>
      </c>
      <c r="E37" s="10" t="s">
        <v>112</v>
      </c>
      <c r="F37" s="10" t="s">
        <v>113</v>
      </c>
      <c r="G37" s="12">
        <v>79.25</v>
      </c>
      <c r="H37" s="10">
        <f t="shared" si="0"/>
        <v>39.625</v>
      </c>
      <c r="I37" s="10">
        <v>68.33</v>
      </c>
      <c r="J37" s="10">
        <f t="shared" si="1"/>
        <v>34.165</v>
      </c>
      <c r="K37" s="10">
        <f t="shared" si="2"/>
        <v>73.79</v>
      </c>
      <c r="L37" s="13">
        <f t="shared" si="3"/>
        <v>1</v>
      </c>
      <c r="M37" s="14" t="s">
        <v>21</v>
      </c>
      <c r="N37" s="15"/>
    </row>
    <row r="38" ht="16.5" spans="1:14">
      <c r="A38" s="10">
        <v>35</v>
      </c>
      <c r="B38" s="10" t="s">
        <v>111</v>
      </c>
      <c r="C38" s="11" t="s">
        <v>103</v>
      </c>
      <c r="D38" s="11" t="s">
        <v>104</v>
      </c>
      <c r="E38" s="10" t="s">
        <v>114</v>
      </c>
      <c r="F38" s="10" t="s">
        <v>115</v>
      </c>
      <c r="G38" s="12">
        <v>72.5</v>
      </c>
      <c r="H38" s="10">
        <f t="shared" si="0"/>
        <v>36.25</v>
      </c>
      <c r="I38" s="10">
        <v>72.67</v>
      </c>
      <c r="J38" s="10">
        <f t="shared" si="1"/>
        <v>36.335</v>
      </c>
      <c r="K38" s="10">
        <f t="shared" si="2"/>
        <v>72.585</v>
      </c>
      <c r="L38" s="13">
        <f t="shared" si="3"/>
        <v>2</v>
      </c>
      <c r="M38" s="16" t="s">
        <v>27</v>
      </c>
      <c r="N38" s="15" t="s">
        <v>69</v>
      </c>
    </row>
    <row r="39" ht="16.5" spans="1:14">
      <c r="A39" s="10">
        <v>36</v>
      </c>
      <c r="B39" s="10" t="s">
        <v>111</v>
      </c>
      <c r="C39" s="11" t="s">
        <v>103</v>
      </c>
      <c r="D39" s="11" t="s">
        <v>104</v>
      </c>
      <c r="E39" s="10" t="s">
        <v>116</v>
      </c>
      <c r="F39" s="10" t="s">
        <v>117</v>
      </c>
      <c r="G39" s="12">
        <v>73.5</v>
      </c>
      <c r="H39" s="10">
        <f t="shared" si="0"/>
        <v>36.75</v>
      </c>
      <c r="I39" s="10">
        <v>61</v>
      </c>
      <c r="J39" s="10">
        <f t="shared" si="1"/>
        <v>30.5</v>
      </c>
      <c r="K39" s="10">
        <f t="shared" si="2"/>
        <v>67.25</v>
      </c>
      <c r="L39" s="13">
        <f t="shared" si="3"/>
        <v>3</v>
      </c>
      <c r="M39" s="16" t="s">
        <v>27</v>
      </c>
      <c r="N39" s="15" t="s">
        <v>69</v>
      </c>
    </row>
    <row r="40" ht="33" spans="1:14">
      <c r="A40" s="10">
        <v>37</v>
      </c>
      <c r="B40" s="10" t="s">
        <v>118</v>
      </c>
      <c r="C40" s="11" t="s">
        <v>119</v>
      </c>
      <c r="D40" s="11" t="s">
        <v>104</v>
      </c>
      <c r="E40" s="10" t="s">
        <v>120</v>
      </c>
      <c r="F40" s="10" t="s">
        <v>121</v>
      </c>
      <c r="G40" s="12">
        <v>69.75</v>
      </c>
      <c r="H40" s="10">
        <f t="shared" si="0"/>
        <v>34.875</v>
      </c>
      <c r="I40" s="10">
        <v>66</v>
      </c>
      <c r="J40" s="10">
        <f t="shared" si="1"/>
        <v>33</v>
      </c>
      <c r="K40" s="10">
        <f t="shared" si="2"/>
        <v>67.875</v>
      </c>
      <c r="L40" s="13">
        <f t="shared" si="3"/>
        <v>1</v>
      </c>
      <c r="M40" s="14" t="s">
        <v>21</v>
      </c>
      <c r="N40" s="15"/>
    </row>
    <row r="41" s="2" customFormat="1" ht="33" spans="1:14">
      <c r="A41" s="10">
        <v>38</v>
      </c>
      <c r="B41" s="10" t="s">
        <v>118</v>
      </c>
      <c r="C41" s="11" t="s">
        <v>119</v>
      </c>
      <c r="D41" s="11" t="s">
        <v>104</v>
      </c>
      <c r="E41" s="10" t="s">
        <v>122</v>
      </c>
      <c r="F41" s="10" t="s">
        <v>123</v>
      </c>
      <c r="G41" s="12">
        <v>66</v>
      </c>
      <c r="H41" s="10">
        <f t="shared" si="0"/>
        <v>33</v>
      </c>
      <c r="I41" s="10">
        <v>63</v>
      </c>
      <c r="J41" s="10">
        <f t="shared" si="1"/>
        <v>31.5</v>
      </c>
      <c r="K41" s="10">
        <f t="shared" si="2"/>
        <v>64.5</v>
      </c>
      <c r="L41" s="13">
        <f t="shared" si="3"/>
        <v>2</v>
      </c>
      <c r="M41" s="14" t="s">
        <v>21</v>
      </c>
      <c r="N41" s="15"/>
    </row>
    <row r="42" ht="33" spans="1:14">
      <c r="A42" s="10">
        <v>39</v>
      </c>
      <c r="B42" s="10" t="s">
        <v>124</v>
      </c>
      <c r="C42" s="11" t="s">
        <v>119</v>
      </c>
      <c r="D42" s="11" t="s">
        <v>104</v>
      </c>
      <c r="E42" s="10" t="s">
        <v>125</v>
      </c>
      <c r="F42" s="10" t="s">
        <v>126</v>
      </c>
      <c r="G42" s="12">
        <v>64.75</v>
      </c>
      <c r="H42" s="10">
        <f t="shared" si="0"/>
        <v>32.375</v>
      </c>
      <c r="I42" s="10">
        <v>64</v>
      </c>
      <c r="J42" s="10">
        <f t="shared" si="1"/>
        <v>32</v>
      </c>
      <c r="K42" s="10">
        <f t="shared" si="2"/>
        <v>64.375</v>
      </c>
      <c r="L42" s="13">
        <f t="shared" si="3"/>
        <v>1</v>
      </c>
      <c r="M42" s="14" t="s">
        <v>21</v>
      </c>
      <c r="N42" s="15"/>
    </row>
    <row r="43" s="2" customFormat="1" ht="33" spans="1:14">
      <c r="A43" s="10">
        <v>40</v>
      </c>
      <c r="B43" s="10" t="s">
        <v>127</v>
      </c>
      <c r="C43" s="11" t="s">
        <v>119</v>
      </c>
      <c r="D43" s="11" t="s">
        <v>104</v>
      </c>
      <c r="E43" s="10" t="s">
        <v>128</v>
      </c>
      <c r="F43" s="10" t="s">
        <v>129</v>
      </c>
      <c r="G43" s="12">
        <v>62.75</v>
      </c>
      <c r="H43" s="10">
        <f t="shared" si="0"/>
        <v>31.375</v>
      </c>
      <c r="I43" s="10">
        <v>67.67</v>
      </c>
      <c r="J43" s="10">
        <f t="shared" si="1"/>
        <v>33.835</v>
      </c>
      <c r="K43" s="10">
        <f t="shared" si="2"/>
        <v>65.21</v>
      </c>
      <c r="L43" s="13">
        <f t="shared" si="3"/>
        <v>1</v>
      </c>
      <c r="M43" s="14" t="s">
        <v>21</v>
      </c>
      <c r="N43" s="15"/>
    </row>
    <row r="44" ht="16.5" spans="1:14">
      <c r="A44" s="10">
        <v>41</v>
      </c>
      <c r="B44" s="10" t="s">
        <v>130</v>
      </c>
      <c r="C44" s="11" t="s">
        <v>131</v>
      </c>
      <c r="D44" s="11" t="s">
        <v>132</v>
      </c>
      <c r="E44" s="10" t="s">
        <v>133</v>
      </c>
      <c r="F44" s="10" t="s">
        <v>134</v>
      </c>
      <c r="G44" s="12">
        <v>69.5</v>
      </c>
      <c r="H44" s="10">
        <f t="shared" si="0"/>
        <v>34.75</v>
      </c>
      <c r="I44" s="10">
        <v>72.67</v>
      </c>
      <c r="J44" s="10">
        <f t="shared" si="1"/>
        <v>36.335</v>
      </c>
      <c r="K44" s="10">
        <f t="shared" si="2"/>
        <v>71.085</v>
      </c>
      <c r="L44" s="13">
        <f t="shared" si="3"/>
        <v>1</v>
      </c>
      <c r="M44" s="14" t="s">
        <v>21</v>
      </c>
      <c r="N44" s="15"/>
    </row>
    <row r="45" s="2" customFormat="1" ht="16.5" spans="1:14">
      <c r="A45" s="10">
        <v>42</v>
      </c>
      <c r="B45" s="10" t="s">
        <v>130</v>
      </c>
      <c r="C45" s="11" t="s">
        <v>131</v>
      </c>
      <c r="D45" s="11" t="s">
        <v>132</v>
      </c>
      <c r="E45" s="10" t="s">
        <v>135</v>
      </c>
      <c r="F45" s="10" t="s">
        <v>136</v>
      </c>
      <c r="G45" s="12">
        <v>55.25</v>
      </c>
      <c r="H45" s="10">
        <f t="shared" si="0"/>
        <v>27.625</v>
      </c>
      <c r="I45" s="10">
        <v>75.33</v>
      </c>
      <c r="J45" s="10">
        <f t="shared" si="1"/>
        <v>37.665</v>
      </c>
      <c r="K45" s="10">
        <f t="shared" si="2"/>
        <v>65.29</v>
      </c>
      <c r="L45" s="13">
        <f t="shared" si="3"/>
        <v>2</v>
      </c>
      <c r="M45" s="14" t="s">
        <v>21</v>
      </c>
      <c r="N45" s="15"/>
    </row>
    <row r="46" s="2" customFormat="1" ht="16.5" spans="1:14">
      <c r="A46" s="10">
        <v>43</v>
      </c>
      <c r="B46" s="10" t="s">
        <v>130</v>
      </c>
      <c r="C46" s="11" t="s">
        <v>131</v>
      </c>
      <c r="D46" s="11" t="s">
        <v>132</v>
      </c>
      <c r="E46" s="10" t="s">
        <v>137</v>
      </c>
      <c r="F46" s="25" t="s">
        <v>138</v>
      </c>
      <c r="G46" s="12">
        <v>57.5</v>
      </c>
      <c r="H46" s="10">
        <f t="shared" si="0"/>
        <v>28.75</v>
      </c>
      <c r="I46" s="10" t="s">
        <v>26</v>
      </c>
      <c r="J46" s="10"/>
      <c r="K46" s="10"/>
      <c r="L46" s="13"/>
      <c r="M46" s="16" t="s">
        <v>27</v>
      </c>
      <c r="N46" s="15"/>
    </row>
    <row r="47" ht="16.5" spans="1:14">
      <c r="A47" s="10">
        <v>44</v>
      </c>
      <c r="B47" s="10" t="s">
        <v>139</v>
      </c>
      <c r="C47" s="11" t="s">
        <v>140</v>
      </c>
      <c r="D47" s="11" t="s">
        <v>132</v>
      </c>
      <c r="E47" s="10" t="s">
        <v>141</v>
      </c>
      <c r="F47" s="10" t="s">
        <v>142</v>
      </c>
      <c r="G47" s="12">
        <v>67</v>
      </c>
      <c r="H47" s="10">
        <f t="shared" si="0"/>
        <v>33.5</v>
      </c>
      <c r="I47" s="10">
        <v>76.67</v>
      </c>
      <c r="J47" s="10">
        <f t="shared" ref="J47:J86" si="4">I47*0.5</f>
        <v>38.335</v>
      </c>
      <c r="K47" s="10">
        <f t="shared" ref="K47:K86" si="5">H47+J47</f>
        <v>71.835</v>
      </c>
      <c r="L47" s="13">
        <f t="shared" ref="L47:L63" si="6">COUNTIFS($B$4:$B$219,B47,$K$4:$K$219,"&gt;"&amp;K47)+1</f>
        <v>1</v>
      </c>
      <c r="M47" s="14" t="s">
        <v>21</v>
      </c>
      <c r="N47" s="15"/>
    </row>
    <row r="48" ht="16.5" spans="1:14">
      <c r="A48" s="10">
        <v>45</v>
      </c>
      <c r="B48" s="10" t="s">
        <v>143</v>
      </c>
      <c r="C48" s="11" t="s">
        <v>144</v>
      </c>
      <c r="D48" s="11" t="s">
        <v>132</v>
      </c>
      <c r="E48" s="10" t="s">
        <v>145</v>
      </c>
      <c r="F48" s="10" t="s">
        <v>146</v>
      </c>
      <c r="G48" s="12">
        <v>67.75</v>
      </c>
      <c r="H48" s="10">
        <f t="shared" si="0"/>
        <v>33.875</v>
      </c>
      <c r="I48" s="10">
        <v>81</v>
      </c>
      <c r="J48" s="10">
        <f t="shared" si="4"/>
        <v>40.5</v>
      </c>
      <c r="K48" s="10">
        <f t="shared" si="5"/>
        <v>74.375</v>
      </c>
      <c r="L48" s="13">
        <f t="shared" si="6"/>
        <v>1</v>
      </c>
      <c r="M48" s="14" t="s">
        <v>21</v>
      </c>
      <c r="N48" s="15"/>
    </row>
    <row r="49" ht="16.5" spans="1:14">
      <c r="A49" s="10">
        <v>46</v>
      </c>
      <c r="B49" s="10" t="s">
        <v>143</v>
      </c>
      <c r="C49" s="11" t="s">
        <v>144</v>
      </c>
      <c r="D49" s="11" t="s">
        <v>132</v>
      </c>
      <c r="E49" s="10" t="s">
        <v>147</v>
      </c>
      <c r="F49" s="10" t="s">
        <v>148</v>
      </c>
      <c r="G49" s="12">
        <v>66.25</v>
      </c>
      <c r="H49" s="10">
        <f t="shared" si="0"/>
        <v>33.125</v>
      </c>
      <c r="I49" s="10">
        <v>78.33</v>
      </c>
      <c r="J49" s="10">
        <f t="shared" si="4"/>
        <v>39.165</v>
      </c>
      <c r="K49" s="10">
        <f t="shared" si="5"/>
        <v>72.29</v>
      </c>
      <c r="L49" s="13">
        <f t="shared" si="6"/>
        <v>2</v>
      </c>
      <c r="M49" s="14" t="s">
        <v>21</v>
      </c>
      <c r="N49" s="15"/>
    </row>
    <row r="50" ht="16.5" spans="1:14">
      <c r="A50" s="10">
        <v>47</v>
      </c>
      <c r="B50" s="10" t="s">
        <v>143</v>
      </c>
      <c r="C50" s="11" t="s">
        <v>144</v>
      </c>
      <c r="D50" s="11" t="s">
        <v>132</v>
      </c>
      <c r="E50" s="10" t="s">
        <v>149</v>
      </c>
      <c r="F50" s="10" t="s">
        <v>150</v>
      </c>
      <c r="G50" s="12">
        <v>64.5</v>
      </c>
      <c r="H50" s="10">
        <f t="shared" si="0"/>
        <v>32.25</v>
      </c>
      <c r="I50" s="10">
        <v>77.33</v>
      </c>
      <c r="J50" s="10">
        <f t="shared" si="4"/>
        <v>38.665</v>
      </c>
      <c r="K50" s="10">
        <f t="shared" si="5"/>
        <v>70.915</v>
      </c>
      <c r="L50" s="13">
        <f t="shared" si="6"/>
        <v>3</v>
      </c>
      <c r="M50" s="14" t="s">
        <v>21</v>
      </c>
      <c r="N50" s="15"/>
    </row>
    <row r="51" s="2" customFormat="1" ht="16.5" spans="1:14">
      <c r="A51" s="10">
        <v>48</v>
      </c>
      <c r="B51" s="10" t="s">
        <v>143</v>
      </c>
      <c r="C51" s="11" t="s">
        <v>144</v>
      </c>
      <c r="D51" s="11" t="s">
        <v>132</v>
      </c>
      <c r="E51" s="10" t="s">
        <v>151</v>
      </c>
      <c r="F51" s="10" t="s">
        <v>152</v>
      </c>
      <c r="G51" s="12">
        <v>64.5</v>
      </c>
      <c r="H51" s="10">
        <f t="shared" si="0"/>
        <v>32.25</v>
      </c>
      <c r="I51" s="10">
        <v>74.17</v>
      </c>
      <c r="J51" s="10">
        <f t="shared" si="4"/>
        <v>37.085</v>
      </c>
      <c r="K51" s="10">
        <f t="shared" si="5"/>
        <v>69.335</v>
      </c>
      <c r="L51" s="13">
        <f t="shared" si="6"/>
        <v>4</v>
      </c>
      <c r="M51" s="17" t="s">
        <v>27</v>
      </c>
      <c r="N51" s="15"/>
    </row>
    <row r="52" ht="16.5" spans="1:14">
      <c r="A52" s="10">
        <v>49</v>
      </c>
      <c r="B52" s="10" t="s">
        <v>143</v>
      </c>
      <c r="C52" s="11" t="s">
        <v>144</v>
      </c>
      <c r="D52" s="11" t="s">
        <v>132</v>
      </c>
      <c r="E52" s="10" t="s">
        <v>153</v>
      </c>
      <c r="F52" s="10" t="s">
        <v>154</v>
      </c>
      <c r="G52" s="12">
        <v>53.25</v>
      </c>
      <c r="H52" s="10">
        <f t="shared" si="0"/>
        <v>26.625</v>
      </c>
      <c r="I52" s="10">
        <v>75.67</v>
      </c>
      <c r="J52" s="10">
        <f t="shared" si="4"/>
        <v>37.835</v>
      </c>
      <c r="K52" s="10">
        <f t="shared" si="5"/>
        <v>64.46</v>
      </c>
      <c r="L52" s="13">
        <f t="shared" si="6"/>
        <v>5</v>
      </c>
      <c r="M52" s="17" t="s">
        <v>27</v>
      </c>
      <c r="N52" s="15"/>
    </row>
    <row r="53" s="2" customFormat="1" ht="16.5" spans="1:14">
      <c r="A53" s="10">
        <v>50</v>
      </c>
      <c r="B53" s="10" t="s">
        <v>155</v>
      </c>
      <c r="C53" s="11" t="s">
        <v>92</v>
      </c>
      <c r="D53" s="11" t="s">
        <v>132</v>
      </c>
      <c r="E53" s="10" t="s">
        <v>156</v>
      </c>
      <c r="F53" s="10" t="s">
        <v>157</v>
      </c>
      <c r="G53" s="12">
        <v>70.75</v>
      </c>
      <c r="H53" s="10">
        <f t="shared" si="0"/>
        <v>35.375</v>
      </c>
      <c r="I53" s="10">
        <v>78.33</v>
      </c>
      <c r="J53" s="10">
        <f t="shared" si="4"/>
        <v>39.165</v>
      </c>
      <c r="K53" s="10">
        <f t="shared" si="5"/>
        <v>74.54</v>
      </c>
      <c r="L53" s="13">
        <f t="shared" si="6"/>
        <v>1</v>
      </c>
      <c r="M53" s="14" t="s">
        <v>21</v>
      </c>
      <c r="N53" s="15"/>
    </row>
    <row r="54" ht="16.5" spans="1:14">
      <c r="A54" s="10">
        <v>51</v>
      </c>
      <c r="B54" s="10" t="s">
        <v>155</v>
      </c>
      <c r="C54" s="11" t="s">
        <v>92</v>
      </c>
      <c r="D54" s="11" t="s">
        <v>132</v>
      </c>
      <c r="E54" s="10" t="s">
        <v>158</v>
      </c>
      <c r="F54" s="10" t="s">
        <v>159</v>
      </c>
      <c r="G54" s="12">
        <v>62.25</v>
      </c>
      <c r="H54" s="10">
        <f t="shared" si="0"/>
        <v>31.125</v>
      </c>
      <c r="I54" s="10">
        <v>76</v>
      </c>
      <c r="J54" s="10">
        <f t="shared" si="4"/>
        <v>38</v>
      </c>
      <c r="K54" s="10">
        <f t="shared" si="5"/>
        <v>69.125</v>
      </c>
      <c r="L54" s="13">
        <f t="shared" si="6"/>
        <v>2</v>
      </c>
      <c r="M54" s="14" t="s">
        <v>21</v>
      </c>
      <c r="N54" s="15"/>
    </row>
    <row r="55" s="2" customFormat="1" ht="16.5" spans="1:14">
      <c r="A55" s="10">
        <v>52</v>
      </c>
      <c r="B55" s="10" t="s">
        <v>155</v>
      </c>
      <c r="C55" s="11" t="s">
        <v>92</v>
      </c>
      <c r="D55" s="11" t="s">
        <v>132</v>
      </c>
      <c r="E55" s="10" t="s">
        <v>160</v>
      </c>
      <c r="F55" s="10" t="s">
        <v>161</v>
      </c>
      <c r="G55" s="12">
        <v>62</v>
      </c>
      <c r="H55" s="10">
        <f t="shared" si="0"/>
        <v>31</v>
      </c>
      <c r="I55" s="10">
        <v>73</v>
      </c>
      <c r="J55" s="10">
        <f t="shared" si="4"/>
        <v>36.5</v>
      </c>
      <c r="K55" s="10">
        <f t="shared" si="5"/>
        <v>67.5</v>
      </c>
      <c r="L55" s="13">
        <f t="shared" si="6"/>
        <v>3</v>
      </c>
      <c r="M55" s="14" t="s">
        <v>21</v>
      </c>
      <c r="N55" s="15"/>
    </row>
    <row r="56" s="2" customFormat="1" ht="16.5" spans="1:14">
      <c r="A56" s="10">
        <v>53</v>
      </c>
      <c r="B56" s="10" t="s">
        <v>162</v>
      </c>
      <c r="C56" s="11" t="s">
        <v>163</v>
      </c>
      <c r="D56" s="11" t="s">
        <v>164</v>
      </c>
      <c r="E56" s="10" t="s">
        <v>165</v>
      </c>
      <c r="F56" s="10" t="s">
        <v>166</v>
      </c>
      <c r="G56" s="12">
        <v>58</v>
      </c>
      <c r="H56" s="10">
        <f t="shared" si="0"/>
        <v>29</v>
      </c>
      <c r="I56" s="10">
        <v>76.33</v>
      </c>
      <c r="J56" s="10">
        <f t="shared" si="4"/>
        <v>38.165</v>
      </c>
      <c r="K56" s="10">
        <f t="shared" si="5"/>
        <v>67.165</v>
      </c>
      <c r="L56" s="13">
        <f t="shared" si="6"/>
        <v>1</v>
      </c>
      <c r="M56" s="14" t="s">
        <v>21</v>
      </c>
      <c r="N56" s="15"/>
    </row>
    <row r="57" ht="33" spans="1:14">
      <c r="A57" s="10">
        <v>54</v>
      </c>
      <c r="B57" s="10" t="s">
        <v>167</v>
      </c>
      <c r="C57" s="11" t="s">
        <v>168</v>
      </c>
      <c r="D57" s="11" t="s">
        <v>164</v>
      </c>
      <c r="E57" s="10" t="s">
        <v>169</v>
      </c>
      <c r="F57" s="10" t="s">
        <v>170</v>
      </c>
      <c r="G57" s="12">
        <v>64.25</v>
      </c>
      <c r="H57" s="10">
        <f t="shared" si="0"/>
        <v>32.125</v>
      </c>
      <c r="I57" s="10">
        <v>76</v>
      </c>
      <c r="J57" s="10">
        <f t="shared" si="4"/>
        <v>38</v>
      </c>
      <c r="K57" s="10">
        <f t="shared" si="5"/>
        <v>70.125</v>
      </c>
      <c r="L57" s="13">
        <f t="shared" si="6"/>
        <v>1</v>
      </c>
      <c r="M57" s="14" t="s">
        <v>21</v>
      </c>
      <c r="N57" s="15"/>
    </row>
    <row r="58" ht="16.5" spans="1:14">
      <c r="A58" s="10">
        <v>55</v>
      </c>
      <c r="B58" s="10" t="s">
        <v>171</v>
      </c>
      <c r="C58" s="11" t="s">
        <v>172</v>
      </c>
      <c r="D58" s="11" t="s">
        <v>164</v>
      </c>
      <c r="E58" s="10" t="s">
        <v>173</v>
      </c>
      <c r="F58" s="10" t="s">
        <v>174</v>
      </c>
      <c r="G58" s="12">
        <v>64.75</v>
      </c>
      <c r="H58" s="10">
        <f t="shared" si="0"/>
        <v>32.375</v>
      </c>
      <c r="I58" s="10">
        <v>83</v>
      </c>
      <c r="J58" s="10">
        <f t="shared" si="4"/>
        <v>41.5</v>
      </c>
      <c r="K58" s="10">
        <f t="shared" si="5"/>
        <v>73.875</v>
      </c>
      <c r="L58" s="13">
        <f t="shared" si="6"/>
        <v>1</v>
      </c>
      <c r="M58" s="14" t="s">
        <v>21</v>
      </c>
      <c r="N58" s="15"/>
    </row>
    <row r="59" s="2" customFormat="1" ht="16.5" spans="1:14">
      <c r="A59" s="10">
        <v>56</v>
      </c>
      <c r="B59" s="10" t="s">
        <v>171</v>
      </c>
      <c r="C59" s="11" t="s">
        <v>172</v>
      </c>
      <c r="D59" s="11" t="s">
        <v>164</v>
      </c>
      <c r="E59" s="10" t="s">
        <v>175</v>
      </c>
      <c r="F59" s="10" t="s">
        <v>176</v>
      </c>
      <c r="G59" s="12">
        <v>67.5</v>
      </c>
      <c r="H59" s="10">
        <f t="shared" si="0"/>
        <v>33.75</v>
      </c>
      <c r="I59" s="10">
        <v>75.33</v>
      </c>
      <c r="J59" s="10">
        <f t="shared" si="4"/>
        <v>37.665</v>
      </c>
      <c r="K59" s="10">
        <f t="shared" si="5"/>
        <v>71.415</v>
      </c>
      <c r="L59" s="13">
        <f t="shared" si="6"/>
        <v>2</v>
      </c>
      <c r="M59" s="14" t="s">
        <v>21</v>
      </c>
      <c r="N59" s="15"/>
    </row>
    <row r="60" ht="16.5" spans="1:14">
      <c r="A60" s="10">
        <v>57</v>
      </c>
      <c r="B60" s="10" t="s">
        <v>177</v>
      </c>
      <c r="C60" s="11" t="s">
        <v>178</v>
      </c>
      <c r="D60" s="11" t="s">
        <v>164</v>
      </c>
      <c r="E60" s="10" t="s">
        <v>179</v>
      </c>
      <c r="F60" s="10" t="s">
        <v>180</v>
      </c>
      <c r="G60" s="12">
        <v>51.5</v>
      </c>
      <c r="H60" s="10">
        <f t="shared" si="0"/>
        <v>25.75</v>
      </c>
      <c r="I60" s="10">
        <v>85.67</v>
      </c>
      <c r="J60" s="10">
        <f t="shared" si="4"/>
        <v>42.835</v>
      </c>
      <c r="K60" s="10">
        <f t="shared" si="5"/>
        <v>68.585</v>
      </c>
      <c r="L60" s="13">
        <f t="shared" si="6"/>
        <v>1</v>
      </c>
      <c r="M60" s="14" t="s">
        <v>21</v>
      </c>
      <c r="N60" s="15"/>
    </row>
    <row r="61" s="2" customFormat="1" ht="33" spans="1:14">
      <c r="A61" s="10">
        <v>58</v>
      </c>
      <c r="B61" s="10" t="s">
        <v>181</v>
      </c>
      <c r="C61" s="11" t="s">
        <v>182</v>
      </c>
      <c r="D61" s="11" t="s">
        <v>183</v>
      </c>
      <c r="E61" s="10" t="s">
        <v>184</v>
      </c>
      <c r="F61" s="10" t="s">
        <v>185</v>
      </c>
      <c r="G61" s="12">
        <v>65.25</v>
      </c>
      <c r="H61" s="10">
        <f t="shared" si="0"/>
        <v>32.625</v>
      </c>
      <c r="I61" s="10">
        <v>77.5</v>
      </c>
      <c r="J61" s="10">
        <f t="shared" si="4"/>
        <v>38.75</v>
      </c>
      <c r="K61" s="10">
        <f t="shared" si="5"/>
        <v>71.375</v>
      </c>
      <c r="L61" s="13">
        <f t="shared" si="6"/>
        <v>1</v>
      </c>
      <c r="M61" s="14" t="s">
        <v>21</v>
      </c>
      <c r="N61" s="15"/>
    </row>
    <row r="62" ht="16.5" spans="1:14">
      <c r="A62" s="10">
        <v>59</v>
      </c>
      <c r="B62" s="10" t="s">
        <v>186</v>
      </c>
      <c r="C62" s="11" t="s">
        <v>187</v>
      </c>
      <c r="D62" s="11" t="s">
        <v>188</v>
      </c>
      <c r="E62" s="10" t="s">
        <v>189</v>
      </c>
      <c r="F62" s="10" t="s">
        <v>190</v>
      </c>
      <c r="G62" s="12">
        <v>77.25</v>
      </c>
      <c r="H62" s="10">
        <f>G62*0.5</f>
        <v>38.625</v>
      </c>
      <c r="I62" s="10">
        <v>82.67</v>
      </c>
      <c r="J62" s="10">
        <f t="shared" si="4"/>
        <v>41.335</v>
      </c>
      <c r="K62" s="10">
        <f t="shared" si="5"/>
        <v>79.96</v>
      </c>
      <c r="L62" s="13">
        <f t="shared" si="6"/>
        <v>1</v>
      </c>
      <c r="M62" s="14" t="s">
        <v>21</v>
      </c>
      <c r="N62" s="15"/>
    </row>
    <row r="63" ht="16.5" spans="1:14">
      <c r="A63" s="10">
        <v>60</v>
      </c>
      <c r="B63" s="10" t="s">
        <v>186</v>
      </c>
      <c r="C63" s="11" t="s">
        <v>187</v>
      </c>
      <c r="D63" s="11" t="s">
        <v>188</v>
      </c>
      <c r="E63" s="10" t="s">
        <v>191</v>
      </c>
      <c r="F63" s="10" t="s">
        <v>192</v>
      </c>
      <c r="G63" s="12">
        <v>75.5</v>
      </c>
      <c r="H63" s="10">
        <f>G63*0.5</f>
        <v>37.75</v>
      </c>
      <c r="I63" s="10">
        <v>82.33</v>
      </c>
      <c r="J63" s="10">
        <f t="shared" si="4"/>
        <v>41.165</v>
      </c>
      <c r="K63" s="10">
        <f t="shared" si="5"/>
        <v>78.915</v>
      </c>
      <c r="L63" s="13">
        <f t="shared" si="6"/>
        <v>2</v>
      </c>
      <c r="M63" s="14" t="s">
        <v>21</v>
      </c>
      <c r="N63" s="15"/>
    </row>
    <row r="64" s="2" customFormat="1" ht="16.5" spans="1:14">
      <c r="A64" s="10">
        <v>61</v>
      </c>
      <c r="B64" s="10" t="s">
        <v>186</v>
      </c>
      <c r="C64" s="11" t="s">
        <v>187</v>
      </c>
      <c r="D64" s="11" t="s">
        <v>188</v>
      </c>
      <c r="E64" s="10" t="s">
        <v>193</v>
      </c>
      <c r="F64" s="10" t="s">
        <v>194</v>
      </c>
      <c r="G64" s="12">
        <v>72.25</v>
      </c>
      <c r="H64" s="10">
        <f>G64*0.5</f>
        <v>36.125</v>
      </c>
      <c r="I64" s="10">
        <v>84.33</v>
      </c>
      <c r="J64" s="10">
        <f t="shared" si="4"/>
        <v>42.165</v>
      </c>
      <c r="K64" s="10">
        <f t="shared" si="5"/>
        <v>78.29</v>
      </c>
      <c r="L64" s="13">
        <f>COUNTIFS($B$4:$B$219,B64,$K$4:$K$219,"&gt;"&amp;K64)+1</f>
        <v>3</v>
      </c>
      <c r="M64" s="14" t="s">
        <v>21</v>
      </c>
      <c r="N64" s="15"/>
    </row>
    <row r="65" ht="16.5" spans="1:14">
      <c r="A65" s="10">
        <v>62</v>
      </c>
      <c r="B65" s="10" t="s">
        <v>186</v>
      </c>
      <c r="C65" s="11" t="s">
        <v>187</v>
      </c>
      <c r="D65" s="11" t="s">
        <v>188</v>
      </c>
      <c r="E65" s="10" t="s">
        <v>195</v>
      </c>
      <c r="F65" s="10" t="s">
        <v>196</v>
      </c>
      <c r="G65" s="12">
        <v>67</v>
      </c>
      <c r="H65" s="10">
        <f>G65*0.5</f>
        <v>33.5</v>
      </c>
      <c r="I65" s="10">
        <v>87</v>
      </c>
      <c r="J65" s="10">
        <f t="shared" si="4"/>
        <v>43.5</v>
      </c>
      <c r="K65" s="10">
        <f t="shared" si="5"/>
        <v>77</v>
      </c>
      <c r="L65" s="13">
        <f>COUNTIFS($B$4:$B$219,B65,$K$4:$K$219,"&gt;"&amp;K65)+1</f>
        <v>4</v>
      </c>
      <c r="M65" s="14" t="s">
        <v>21</v>
      </c>
      <c r="N65" s="15"/>
    </row>
    <row r="66" ht="16.5" spans="1:14">
      <c r="A66" s="10">
        <v>63</v>
      </c>
      <c r="B66" s="10" t="s">
        <v>186</v>
      </c>
      <c r="C66" s="11" t="s">
        <v>187</v>
      </c>
      <c r="D66" s="11" t="s">
        <v>188</v>
      </c>
      <c r="E66" s="10" t="s">
        <v>197</v>
      </c>
      <c r="F66" s="10" t="s">
        <v>198</v>
      </c>
      <c r="G66" s="12">
        <v>71.25</v>
      </c>
      <c r="H66" s="10">
        <f>G66*0.5</f>
        <v>35.625</v>
      </c>
      <c r="I66" s="10">
        <v>80</v>
      </c>
      <c r="J66" s="10">
        <f t="shared" si="4"/>
        <v>40</v>
      </c>
      <c r="K66" s="10">
        <f t="shared" si="5"/>
        <v>75.625</v>
      </c>
      <c r="L66" s="13">
        <f>COUNTIFS($B$4:$B$219,B66,$K$4:$K$219,"&gt;"&amp;K66)+1</f>
        <v>5</v>
      </c>
      <c r="M66" s="14" t="s">
        <v>21</v>
      </c>
      <c r="N66" s="15"/>
    </row>
    <row r="67" ht="16.5" spans="1:14">
      <c r="A67" s="10">
        <v>64</v>
      </c>
      <c r="B67" s="10" t="s">
        <v>186</v>
      </c>
      <c r="C67" s="11" t="s">
        <v>187</v>
      </c>
      <c r="D67" s="11" t="s">
        <v>188</v>
      </c>
      <c r="E67" s="10" t="s">
        <v>199</v>
      </c>
      <c r="F67" s="10" t="s">
        <v>200</v>
      </c>
      <c r="G67" s="12">
        <v>66.5</v>
      </c>
      <c r="H67" s="10">
        <f>G67*0.5</f>
        <v>33.25</v>
      </c>
      <c r="I67" s="10">
        <v>79.33</v>
      </c>
      <c r="J67" s="10">
        <f t="shared" si="4"/>
        <v>39.665</v>
      </c>
      <c r="K67" s="10">
        <f t="shared" si="5"/>
        <v>72.915</v>
      </c>
      <c r="L67" s="13">
        <f>COUNTIFS($B$4:$B$219,B67,$K$4:$K$219,"&gt;"&amp;K67)+1</f>
        <v>6</v>
      </c>
      <c r="M67" s="14" t="s">
        <v>21</v>
      </c>
      <c r="N67" s="15"/>
    </row>
    <row r="68" ht="16.5" spans="1:14">
      <c r="A68" s="10">
        <v>65</v>
      </c>
      <c r="B68" s="10" t="s">
        <v>186</v>
      </c>
      <c r="C68" s="11" t="s">
        <v>187</v>
      </c>
      <c r="D68" s="11" t="s">
        <v>188</v>
      </c>
      <c r="E68" s="10" t="s">
        <v>201</v>
      </c>
      <c r="F68" s="10" t="s">
        <v>202</v>
      </c>
      <c r="G68" s="12">
        <v>59.25</v>
      </c>
      <c r="H68" s="10">
        <f>G68*0.5</f>
        <v>29.625</v>
      </c>
      <c r="I68" s="10">
        <v>86.5</v>
      </c>
      <c r="J68" s="10">
        <f t="shared" si="4"/>
        <v>43.25</v>
      </c>
      <c r="K68" s="10">
        <f t="shared" si="5"/>
        <v>72.875</v>
      </c>
      <c r="L68" s="13">
        <f>COUNTIFS($B$4:$B$219,B68,$K$4:$K$219,"&gt;"&amp;K68)+1</f>
        <v>7</v>
      </c>
      <c r="M68" s="14" t="s">
        <v>21</v>
      </c>
      <c r="N68" s="15"/>
    </row>
    <row r="69" ht="16.5" spans="1:14">
      <c r="A69" s="10">
        <v>66</v>
      </c>
      <c r="B69" s="10" t="s">
        <v>186</v>
      </c>
      <c r="C69" s="11" t="s">
        <v>187</v>
      </c>
      <c r="D69" s="11" t="s">
        <v>188</v>
      </c>
      <c r="E69" s="10" t="s">
        <v>203</v>
      </c>
      <c r="F69" s="10" t="s">
        <v>204</v>
      </c>
      <c r="G69" s="12">
        <v>72.75</v>
      </c>
      <c r="H69" s="10">
        <f>G69*0.5</f>
        <v>36.375</v>
      </c>
      <c r="I69" s="10">
        <v>73</v>
      </c>
      <c r="J69" s="10">
        <f t="shared" si="4"/>
        <v>36.5</v>
      </c>
      <c r="K69" s="10">
        <f t="shared" si="5"/>
        <v>72.875</v>
      </c>
      <c r="L69" s="13">
        <f>COUNTIFS($B$4:$B$219,B69,$K$4:$K$219,"&gt;"&amp;K69)+1</f>
        <v>7</v>
      </c>
      <c r="M69" s="14" t="s">
        <v>21</v>
      </c>
      <c r="N69" s="15"/>
    </row>
    <row r="70" ht="16.5" spans="1:14">
      <c r="A70" s="10">
        <v>67</v>
      </c>
      <c r="B70" s="10" t="s">
        <v>186</v>
      </c>
      <c r="C70" s="11" t="s">
        <v>187</v>
      </c>
      <c r="D70" s="11" t="s">
        <v>188</v>
      </c>
      <c r="E70" s="10" t="s">
        <v>205</v>
      </c>
      <c r="F70" s="10" t="s">
        <v>206</v>
      </c>
      <c r="G70" s="12">
        <v>66.75</v>
      </c>
      <c r="H70" s="10">
        <f>G70*0.5</f>
        <v>33.375</v>
      </c>
      <c r="I70" s="10">
        <v>78.67</v>
      </c>
      <c r="J70" s="10">
        <f t="shared" si="4"/>
        <v>39.335</v>
      </c>
      <c r="K70" s="10">
        <f t="shared" si="5"/>
        <v>72.71</v>
      </c>
      <c r="L70" s="13">
        <f>COUNTIFS($B$4:$B$219,B70,$K$4:$K$219,"&gt;"&amp;K70)+1</f>
        <v>9</v>
      </c>
      <c r="M70" s="14" t="s">
        <v>21</v>
      </c>
      <c r="N70" s="15"/>
    </row>
    <row r="71" ht="16.5" spans="1:14">
      <c r="A71" s="10">
        <v>68</v>
      </c>
      <c r="B71" s="10" t="s">
        <v>186</v>
      </c>
      <c r="C71" s="11" t="s">
        <v>187</v>
      </c>
      <c r="D71" s="11" t="s">
        <v>188</v>
      </c>
      <c r="E71" s="10" t="s">
        <v>207</v>
      </c>
      <c r="F71" s="10" t="s">
        <v>208</v>
      </c>
      <c r="G71" s="12">
        <v>66.25</v>
      </c>
      <c r="H71" s="10">
        <f>G71*0.5</f>
        <v>33.125</v>
      </c>
      <c r="I71" s="10">
        <v>76.67</v>
      </c>
      <c r="J71" s="10">
        <f t="shared" si="4"/>
        <v>38.335</v>
      </c>
      <c r="K71" s="10">
        <f t="shared" si="5"/>
        <v>71.46</v>
      </c>
      <c r="L71" s="13">
        <f>COUNTIFS($B$4:$B$219,B71,$K$4:$K$219,"&gt;"&amp;K71)+1</f>
        <v>10</v>
      </c>
      <c r="M71" s="14" t="s">
        <v>21</v>
      </c>
      <c r="N71" s="15"/>
    </row>
    <row r="72" ht="16.5" spans="1:14">
      <c r="A72" s="10">
        <v>69</v>
      </c>
      <c r="B72" s="10" t="s">
        <v>186</v>
      </c>
      <c r="C72" s="11" t="s">
        <v>187</v>
      </c>
      <c r="D72" s="11" t="s">
        <v>188</v>
      </c>
      <c r="E72" s="10" t="s">
        <v>209</v>
      </c>
      <c r="F72" s="10" t="s">
        <v>210</v>
      </c>
      <c r="G72" s="12">
        <v>66.25</v>
      </c>
      <c r="H72" s="10">
        <f>G72*0.5</f>
        <v>33.125</v>
      </c>
      <c r="I72" s="10">
        <v>70</v>
      </c>
      <c r="J72" s="10">
        <f t="shared" si="4"/>
        <v>35</v>
      </c>
      <c r="K72" s="10">
        <f t="shared" si="5"/>
        <v>68.125</v>
      </c>
      <c r="L72" s="13">
        <f>COUNTIFS($B$4:$B$219,B72,$K$4:$K$219,"&gt;"&amp;K72)+1</f>
        <v>11</v>
      </c>
      <c r="M72" s="14" t="s">
        <v>21</v>
      </c>
      <c r="N72" s="15"/>
    </row>
    <row r="73" s="2" customFormat="1" ht="16.5" spans="1:14">
      <c r="A73" s="10">
        <v>70</v>
      </c>
      <c r="B73" s="10" t="s">
        <v>186</v>
      </c>
      <c r="C73" s="11" t="s">
        <v>187</v>
      </c>
      <c r="D73" s="11" t="s">
        <v>188</v>
      </c>
      <c r="E73" s="10" t="s">
        <v>211</v>
      </c>
      <c r="F73" s="10" t="s">
        <v>212</v>
      </c>
      <c r="G73" s="12">
        <v>61.5</v>
      </c>
      <c r="H73" s="10">
        <f>G73*0.5</f>
        <v>30.75</v>
      </c>
      <c r="I73" s="10">
        <v>74.33</v>
      </c>
      <c r="J73" s="10">
        <f t="shared" si="4"/>
        <v>37.165</v>
      </c>
      <c r="K73" s="10">
        <f t="shared" si="5"/>
        <v>67.915</v>
      </c>
      <c r="L73" s="13">
        <f>COUNTIFS($B$4:$B$219,B73,$K$4:$K$219,"&gt;"&amp;K73)+1</f>
        <v>12</v>
      </c>
      <c r="M73" s="14" t="s">
        <v>21</v>
      </c>
      <c r="N73" s="15"/>
    </row>
    <row r="74" ht="16.5" spans="1:14">
      <c r="A74" s="10">
        <v>71</v>
      </c>
      <c r="B74" s="10" t="s">
        <v>186</v>
      </c>
      <c r="C74" s="11" t="s">
        <v>187</v>
      </c>
      <c r="D74" s="11" t="s">
        <v>188</v>
      </c>
      <c r="E74" s="10" t="s">
        <v>213</v>
      </c>
      <c r="F74" s="10" t="s">
        <v>214</v>
      </c>
      <c r="G74" s="12">
        <v>62.75</v>
      </c>
      <c r="H74" s="10">
        <f>G74*0.5</f>
        <v>31.375</v>
      </c>
      <c r="I74" s="10">
        <v>72.67</v>
      </c>
      <c r="J74" s="10">
        <f t="shared" si="4"/>
        <v>36.335</v>
      </c>
      <c r="K74" s="10">
        <f t="shared" si="5"/>
        <v>67.71</v>
      </c>
      <c r="L74" s="13">
        <f>COUNTIFS($B$4:$B$219,B74,$K$4:$K$219,"&gt;"&amp;K74)+1</f>
        <v>13</v>
      </c>
      <c r="M74" s="14" t="s">
        <v>21</v>
      </c>
      <c r="N74" s="15"/>
    </row>
    <row r="75" ht="16.5" spans="1:14">
      <c r="A75" s="10">
        <v>72</v>
      </c>
      <c r="B75" s="10" t="s">
        <v>186</v>
      </c>
      <c r="C75" s="11" t="s">
        <v>187</v>
      </c>
      <c r="D75" s="11" t="s">
        <v>188</v>
      </c>
      <c r="E75" s="10" t="s">
        <v>215</v>
      </c>
      <c r="F75" s="10" t="s">
        <v>216</v>
      </c>
      <c r="G75" s="12">
        <v>55.5</v>
      </c>
      <c r="H75" s="10">
        <f>G75*0.5</f>
        <v>27.75</v>
      </c>
      <c r="I75" s="10">
        <v>76.67</v>
      </c>
      <c r="J75" s="10">
        <f t="shared" si="4"/>
        <v>38.335</v>
      </c>
      <c r="K75" s="10">
        <f t="shared" si="5"/>
        <v>66.085</v>
      </c>
      <c r="L75" s="13">
        <f>COUNTIFS($B$4:$B$219,B75,$K$4:$K$219,"&gt;"&amp;K75)+1</f>
        <v>14</v>
      </c>
      <c r="M75" s="14" t="s">
        <v>21</v>
      </c>
      <c r="N75" s="15"/>
    </row>
    <row r="76" s="2" customFormat="1" ht="16.5" spans="1:14">
      <c r="A76" s="10">
        <v>73</v>
      </c>
      <c r="B76" s="10" t="s">
        <v>186</v>
      </c>
      <c r="C76" s="11" t="s">
        <v>187</v>
      </c>
      <c r="D76" s="11" t="s">
        <v>188</v>
      </c>
      <c r="E76" s="10" t="s">
        <v>217</v>
      </c>
      <c r="F76" s="10" t="s">
        <v>218</v>
      </c>
      <c r="G76" s="12">
        <v>54</v>
      </c>
      <c r="H76" s="10">
        <f>G76*0.5</f>
        <v>27</v>
      </c>
      <c r="I76" s="10">
        <v>76.17</v>
      </c>
      <c r="J76" s="10">
        <f t="shared" si="4"/>
        <v>38.085</v>
      </c>
      <c r="K76" s="10">
        <f t="shared" si="5"/>
        <v>65.085</v>
      </c>
      <c r="L76" s="13">
        <f>COUNTIFS($B$4:$B$219,B76,$K$4:$K$219,"&gt;"&amp;K76)+1</f>
        <v>15</v>
      </c>
      <c r="M76" s="14" t="s">
        <v>21</v>
      </c>
      <c r="N76" s="15"/>
    </row>
    <row r="77" ht="16.5" spans="1:14">
      <c r="A77" s="10">
        <v>74</v>
      </c>
      <c r="B77" s="10" t="s">
        <v>186</v>
      </c>
      <c r="C77" s="11" t="s">
        <v>187</v>
      </c>
      <c r="D77" s="11" t="s">
        <v>188</v>
      </c>
      <c r="E77" s="10" t="s">
        <v>219</v>
      </c>
      <c r="F77" s="10" t="s">
        <v>220</v>
      </c>
      <c r="G77" s="12">
        <v>45.75</v>
      </c>
      <c r="H77" s="10">
        <f>G77*0.5</f>
        <v>22.875</v>
      </c>
      <c r="I77" s="10">
        <v>71</v>
      </c>
      <c r="J77" s="10">
        <f t="shared" si="4"/>
        <v>35.5</v>
      </c>
      <c r="K77" s="10">
        <f t="shared" si="5"/>
        <v>58.375</v>
      </c>
      <c r="L77" s="13">
        <f>COUNTIFS($B$4:$B$219,B77,$K$4:$K$219,"&gt;"&amp;K77)+1</f>
        <v>16</v>
      </c>
      <c r="M77" s="17" t="s">
        <v>27</v>
      </c>
      <c r="N77" s="15"/>
    </row>
    <row r="78" ht="17" customHeight="1" spans="1:14">
      <c r="A78" s="10">
        <v>75</v>
      </c>
      <c r="B78" s="10" t="s">
        <v>186</v>
      </c>
      <c r="C78" s="11" t="s">
        <v>187</v>
      </c>
      <c r="D78" s="11" t="s">
        <v>188</v>
      </c>
      <c r="E78" s="10" t="s">
        <v>221</v>
      </c>
      <c r="F78" s="10" t="s">
        <v>222</v>
      </c>
      <c r="G78" s="12">
        <v>38.75</v>
      </c>
      <c r="H78" s="10">
        <f>G78*0.5</f>
        <v>19.375</v>
      </c>
      <c r="I78" s="10">
        <v>71.67</v>
      </c>
      <c r="J78" s="10">
        <f t="shared" si="4"/>
        <v>35.835</v>
      </c>
      <c r="K78" s="10">
        <f t="shared" si="5"/>
        <v>55.21</v>
      </c>
      <c r="L78" s="13">
        <f>COUNTIFS($B$4:$B$219,B78,$K$4:$K$219,"&gt;"&amp;K78)+1</f>
        <v>17</v>
      </c>
      <c r="M78" s="17" t="s">
        <v>27</v>
      </c>
      <c r="N78" s="15"/>
    </row>
    <row r="79" s="2" customFormat="1" ht="16.5" spans="1:14">
      <c r="A79" s="10">
        <v>76</v>
      </c>
      <c r="B79" s="10" t="s">
        <v>223</v>
      </c>
      <c r="C79" s="11" t="s">
        <v>224</v>
      </c>
      <c r="D79" s="11" t="s">
        <v>225</v>
      </c>
      <c r="E79" s="10" t="s">
        <v>226</v>
      </c>
      <c r="F79" s="10" t="s">
        <v>227</v>
      </c>
      <c r="G79" s="12">
        <v>67.75</v>
      </c>
      <c r="H79" s="10">
        <f>G79*0.5</f>
        <v>33.875</v>
      </c>
      <c r="I79" s="10">
        <v>87.33</v>
      </c>
      <c r="J79" s="10">
        <f t="shared" si="4"/>
        <v>43.665</v>
      </c>
      <c r="K79" s="10">
        <f t="shared" si="5"/>
        <v>77.54</v>
      </c>
      <c r="L79" s="13">
        <f>COUNTIFS($B$4:$B$219,B79,$K$4:$K$219,"&gt;"&amp;K79)+1</f>
        <v>1</v>
      </c>
      <c r="M79" s="14" t="s">
        <v>21</v>
      </c>
      <c r="N79" s="15"/>
    </row>
    <row r="80" ht="16.5" spans="1:14">
      <c r="A80" s="10">
        <v>77</v>
      </c>
      <c r="B80" s="10" t="s">
        <v>223</v>
      </c>
      <c r="C80" s="11" t="s">
        <v>224</v>
      </c>
      <c r="D80" s="11" t="s">
        <v>225</v>
      </c>
      <c r="E80" s="10" t="s">
        <v>228</v>
      </c>
      <c r="F80" s="10" t="s">
        <v>229</v>
      </c>
      <c r="G80" s="12">
        <v>72</v>
      </c>
      <c r="H80" s="10">
        <f>G80*0.5</f>
        <v>36</v>
      </c>
      <c r="I80" s="10">
        <v>82</v>
      </c>
      <c r="J80" s="10">
        <f t="shared" si="4"/>
        <v>41</v>
      </c>
      <c r="K80" s="10">
        <f t="shared" si="5"/>
        <v>77</v>
      </c>
      <c r="L80" s="13">
        <f>COUNTIFS($B$4:$B$219,B80,$K$4:$K$219,"&gt;"&amp;K80)+1</f>
        <v>2</v>
      </c>
      <c r="M80" s="14" t="s">
        <v>21</v>
      </c>
      <c r="N80" s="15"/>
    </row>
    <row r="81" s="2" customFormat="1" ht="16.5" spans="1:14">
      <c r="A81" s="10">
        <v>78</v>
      </c>
      <c r="B81" s="10" t="s">
        <v>223</v>
      </c>
      <c r="C81" s="11" t="s">
        <v>224</v>
      </c>
      <c r="D81" s="11" t="s">
        <v>225</v>
      </c>
      <c r="E81" s="10" t="s">
        <v>230</v>
      </c>
      <c r="F81" s="10" t="s">
        <v>231</v>
      </c>
      <c r="G81" s="12">
        <v>66.25</v>
      </c>
      <c r="H81" s="10">
        <f>G81*0.5</f>
        <v>33.125</v>
      </c>
      <c r="I81" s="10">
        <v>87.33</v>
      </c>
      <c r="J81" s="10">
        <f t="shared" si="4"/>
        <v>43.665</v>
      </c>
      <c r="K81" s="10">
        <f t="shared" si="5"/>
        <v>76.79</v>
      </c>
      <c r="L81" s="13">
        <f>COUNTIFS($B$4:$B$219,B81,$K$4:$K$219,"&gt;"&amp;K81)+1</f>
        <v>3</v>
      </c>
      <c r="M81" s="14" t="s">
        <v>21</v>
      </c>
      <c r="N81" s="15"/>
    </row>
    <row r="82" ht="16.5" spans="1:14">
      <c r="A82" s="10">
        <v>79</v>
      </c>
      <c r="B82" s="10" t="s">
        <v>223</v>
      </c>
      <c r="C82" s="11" t="s">
        <v>224</v>
      </c>
      <c r="D82" s="11" t="s">
        <v>225</v>
      </c>
      <c r="E82" s="10" t="s">
        <v>232</v>
      </c>
      <c r="F82" s="10" t="s">
        <v>233</v>
      </c>
      <c r="G82" s="12">
        <v>67.5</v>
      </c>
      <c r="H82" s="10">
        <f>G82*0.5</f>
        <v>33.75</v>
      </c>
      <c r="I82" s="10">
        <v>84</v>
      </c>
      <c r="J82" s="10">
        <f t="shared" si="4"/>
        <v>42</v>
      </c>
      <c r="K82" s="10">
        <f t="shared" si="5"/>
        <v>75.75</v>
      </c>
      <c r="L82" s="13">
        <f>COUNTIFS($B$4:$B$219,B82,$K$4:$K$219,"&gt;"&amp;K82)+1</f>
        <v>4</v>
      </c>
      <c r="M82" s="14" t="s">
        <v>21</v>
      </c>
      <c r="N82" s="15"/>
    </row>
    <row r="83" ht="16.5" spans="1:14">
      <c r="A83" s="10">
        <v>80</v>
      </c>
      <c r="B83" s="10" t="s">
        <v>223</v>
      </c>
      <c r="C83" s="11" t="s">
        <v>224</v>
      </c>
      <c r="D83" s="11" t="s">
        <v>225</v>
      </c>
      <c r="E83" s="10" t="s">
        <v>234</v>
      </c>
      <c r="F83" s="10" t="s">
        <v>235</v>
      </c>
      <c r="G83" s="12">
        <v>69.75</v>
      </c>
      <c r="H83" s="10">
        <f>G83*0.5</f>
        <v>34.875</v>
      </c>
      <c r="I83" s="10">
        <v>76.67</v>
      </c>
      <c r="J83" s="10">
        <f t="shared" si="4"/>
        <v>38.335</v>
      </c>
      <c r="K83" s="10">
        <f t="shared" si="5"/>
        <v>73.21</v>
      </c>
      <c r="L83" s="13">
        <f>COUNTIFS($B$4:$B$219,B83,$K$4:$K$219,"&gt;"&amp;K83)+1</f>
        <v>5</v>
      </c>
      <c r="M83" s="16" t="s">
        <v>27</v>
      </c>
      <c r="N83" s="15"/>
    </row>
    <row r="84" s="2" customFormat="1" ht="16.5" spans="1:14">
      <c r="A84" s="10">
        <v>81</v>
      </c>
      <c r="B84" s="10" t="s">
        <v>223</v>
      </c>
      <c r="C84" s="11" t="s">
        <v>224</v>
      </c>
      <c r="D84" s="11" t="s">
        <v>225</v>
      </c>
      <c r="E84" s="10" t="s">
        <v>236</v>
      </c>
      <c r="F84" s="10" t="s">
        <v>237</v>
      </c>
      <c r="G84" s="12">
        <v>63</v>
      </c>
      <c r="H84" s="10">
        <f>G84*0.5</f>
        <v>31.5</v>
      </c>
      <c r="I84" s="10">
        <v>82.33</v>
      </c>
      <c r="J84" s="10">
        <f t="shared" si="4"/>
        <v>41.165</v>
      </c>
      <c r="K84" s="10">
        <f t="shared" si="5"/>
        <v>72.665</v>
      </c>
      <c r="L84" s="13">
        <f>COUNTIFS($B$4:$B$219,B84,$K$4:$K$219,"&gt;"&amp;K84)+1</f>
        <v>6</v>
      </c>
      <c r="M84" s="16" t="s">
        <v>27</v>
      </c>
      <c r="N84" s="15"/>
    </row>
    <row r="85" ht="16.5" spans="1:14">
      <c r="A85" s="10">
        <v>82</v>
      </c>
      <c r="B85" s="10" t="s">
        <v>223</v>
      </c>
      <c r="C85" s="11" t="s">
        <v>224</v>
      </c>
      <c r="D85" s="11" t="s">
        <v>225</v>
      </c>
      <c r="E85" s="10" t="s">
        <v>238</v>
      </c>
      <c r="F85" s="10" t="s">
        <v>239</v>
      </c>
      <c r="G85" s="12">
        <v>62.25</v>
      </c>
      <c r="H85" s="10">
        <f>G85*0.5</f>
        <v>31.125</v>
      </c>
      <c r="I85" s="10">
        <v>81.33</v>
      </c>
      <c r="J85" s="10">
        <f t="shared" si="4"/>
        <v>40.665</v>
      </c>
      <c r="K85" s="10">
        <f t="shared" si="5"/>
        <v>71.79</v>
      </c>
      <c r="L85" s="13">
        <f>COUNTIFS($B$4:$B$219,B85,$K$4:$K$219,"&gt;"&amp;K85)+1</f>
        <v>7</v>
      </c>
      <c r="M85" s="16" t="s">
        <v>27</v>
      </c>
      <c r="N85" s="15"/>
    </row>
    <row r="86" ht="16.5" spans="1:14">
      <c r="A86" s="10">
        <v>83</v>
      </c>
      <c r="B86" s="10" t="s">
        <v>223</v>
      </c>
      <c r="C86" s="11" t="s">
        <v>224</v>
      </c>
      <c r="D86" s="11" t="s">
        <v>225</v>
      </c>
      <c r="E86" s="10" t="s">
        <v>240</v>
      </c>
      <c r="F86" s="10" t="s">
        <v>241</v>
      </c>
      <c r="G86" s="12">
        <v>62</v>
      </c>
      <c r="H86" s="10">
        <f>G86*0.5</f>
        <v>31</v>
      </c>
      <c r="I86" s="10">
        <v>79.33</v>
      </c>
      <c r="J86" s="10">
        <f t="shared" si="4"/>
        <v>39.665</v>
      </c>
      <c r="K86" s="10">
        <f t="shared" si="5"/>
        <v>70.665</v>
      </c>
      <c r="L86" s="13">
        <f>COUNTIFS($B$4:$B$219,B86,$K$4:$K$219,"&gt;"&amp;K86)+1</f>
        <v>8</v>
      </c>
      <c r="M86" s="16" t="s">
        <v>27</v>
      </c>
      <c r="N86" s="15"/>
    </row>
    <row r="87" ht="16.5" spans="1:14">
      <c r="A87" s="10">
        <v>84</v>
      </c>
      <c r="B87" s="10" t="s">
        <v>242</v>
      </c>
      <c r="C87" s="11" t="s">
        <v>243</v>
      </c>
      <c r="D87" s="11" t="s">
        <v>225</v>
      </c>
      <c r="E87" s="10" t="s">
        <v>244</v>
      </c>
      <c r="F87" s="10" t="s">
        <v>245</v>
      </c>
      <c r="G87" s="12">
        <v>67.25</v>
      </c>
      <c r="H87" s="10">
        <f>G87*0.5</f>
        <v>33.625</v>
      </c>
      <c r="I87" s="10">
        <v>82.67</v>
      </c>
      <c r="J87" s="10">
        <f t="shared" ref="J87:J100" si="7">I87*0.5</f>
        <v>41.335</v>
      </c>
      <c r="K87" s="10">
        <f t="shared" ref="K87:K100" si="8">H87+J87</f>
        <v>74.96</v>
      </c>
      <c r="L87" s="13">
        <f>COUNTIFS($B$4:$B$219,B87,$K$4:$K$219,"&gt;"&amp;K87)+1</f>
        <v>1</v>
      </c>
      <c r="M87" s="14" t="s">
        <v>21</v>
      </c>
      <c r="N87" s="15"/>
    </row>
    <row r="88" ht="16.5" spans="1:14">
      <c r="A88" s="10">
        <v>85</v>
      </c>
      <c r="B88" s="10" t="s">
        <v>242</v>
      </c>
      <c r="C88" s="11" t="s">
        <v>243</v>
      </c>
      <c r="D88" s="11" t="s">
        <v>225</v>
      </c>
      <c r="E88" s="10" t="s">
        <v>246</v>
      </c>
      <c r="F88" s="10" t="s">
        <v>247</v>
      </c>
      <c r="G88" s="12">
        <v>58.75</v>
      </c>
      <c r="H88" s="10">
        <f>G88*0.5</f>
        <v>29.375</v>
      </c>
      <c r="I88" s="10">
        <v>87.33</v>
      </c>
      <c r="J88" s="10">
        <f t="shared" si="7"/>
        <v>43.665</v>
      </c>
      <c r="K88" s="10">
        <f t="shared" si="8"/>
        <v>73.04</v>
      </c>
      <c r="L88" s="13">
        <f>COUNTIFS($B$4:$B$219,B88,$K$4:$K$219,"&gt;"&amp;K88)+1</f>
        <v>2</v>
      </c>
      <c r="M88" s="14" t="s">
        <v>21</v>
      </c>
      <c r="N88" s="15"/>
    </row>
    <row r="89" ht="16.5" spans="1:14">
      <c r="A89" s="10">
        <v>86</v>
      </c>
      <c r="B89" s="10" t="s">
        <v>242</v>
      </c>
      <c r="C89" s="11" t="s">
        <v>243</v>
      </c>
      <c r="D89" s="11" t="s">
        <v>225</v>
      </c>
      <c r="E89" s="10" t="s">
        <v>248</v>
      </c>
      <c r="F89" s="10" t="s">
        <v>249</v>
      </c>
      <c r="G89" s="12">
        <v>55.25</v>
      </c>
      <c r="H89" s="10">
        <f>G89*0.5</f>
        <v>27.625</v>
      </c>
      <c r="I89" s="10">
        <v>79.67</v>
      </c>
      <c r="J89" s="10">
        <f t="shared" si="7"/>
        <v>39.835</v>
      </c>
      <c r="K89" s="10">
        <f t="shared" si="8"/>
        <v>67.46</v>
      </c>
      <c r="L89" s="13">
        <f>COUNTIFS($B$4:$B$219,B89,$K$4:$K$219,"&gt;"&amp;K89)+1</f>
        <v>3</v>
      </c>
      <c r="M89" s="16" t="s">
        <v>27</v>
      </c>
      <c r="N89" s="15"/>
    </row>
    <row r="90" ht="16.5" spans="1:14">
      <c r="A90" s="10">
        <v>87</v>
      </c>
      <c r="B90" s="10" t="s">
        <v>250</v>
      </c>
      <c r="C90" s="11" t="s">
        <v>251</v>
      </c>
      <c r="D90" s="11" t="s">
        <v>225</v>
      </c>
      <c r="E90" s="10" t="s">
        <v>252</v>
      </c>
      <c r="F90" s="10" t="s">
        <v>253</v>
      </c>
      <c r="G90" s="12">
        <v>63.75</v>
      </c>
      <c r="H90" s="10">
        <f>G90*0.5</f>
        <v>31.875</v>
      </c>
      <c r="I90" s="10">
        <v>75.67</v>
      </c>
      <c r="J90" s="10">
        <f t="shared" si="7"/>
        <v>37.835</v>
      </c>
      <c r="K90" s="10">
        <f t="shared" si="8"/>
        <v>69.71</v>
      </c>
      <c r="L90" s="13">
        <f>COUNTIFS($B$4:$B$219,B90,$K$4:$K$219,"&gt;"&amp;K90)+1</f>
        <v>1</v>
      </c>
      <c r="M90" s="14" t="s">
        <v>21</v>
      </c>
      <c r="N90" s="15"/>
    </row>
    <row r="91" ht="16.5" spans="1:14">
      <c r="A91" s="10">
        <v>88</v>
      </c>
      <c r="B91" s="10" t="s">
        <v>250</v>
      </c>
      <c r="C91" s="11" t="s">
        <v>251</v>
      </c>
      <c r="D91" s="11" t="s">
        <v>225</v>
      </c>
      <c r="E91" s="10" t="s">
        <v>254</v>
      </c>
      <c r="F91" s="10" t="s">
        <v>255</v>
      </c>
      <c r="G91" s="12">
        <v>64</v>
      </c>
      <c r="H91" s="10">
        <f>G91*0.5</f>
        <v>32</v>
      </c>
      <c r="I91" s="10">
        <v>75</v>
      </c>
      <c r="J91" s="10">
        <f t="shared" si="7"/>
        <v>37.5</v>
      </c>
      <c r="K91" s="10">
        <f t="shared" si="8"/>
        <v>69.5</v>
      </c>
      <c r="L91" s="13">
        <f>COUNTIFS($B$4:$B$219,B91,$K$4:$K$219,"&gt;"&amp;K91)+1</f>
        <v>2</v>
      </c>
      <c r="M91" s="14" t="s">
        <v>21</v>
      </c>
      <c r="N91" s="15"/>
    </row>
    <row r="92" ht="16.5" spans="1:14">
      <c r="A92" s="10">
        <v>89</v>
      </c>
      <c r="B92" s="10" t="s">
        <v>250</v>
      </c>
      <c r="C92" s="11" t="s">
        <v>251</v>
      </c>
      <c r="D92" s="11" t="s">
        <v>225</v>
      </c>
      <c r="E92" s="10" t="s">
        <v>256</v>
      </c>
      <c r="F92" s="10" t="s">
        <v>257</v>
      </c>
      <c r="G92" s="12">
        <v>52.75</v>
      </c>
      <c r="H92" s="10">
        <f>G92*0.5</f>
        <v>26.375</v>
      </c>
      <c r="I92" s="10">
        <v>86</v>
      </c>
      <c r="J92" s="10">
        <f t="shared" si="7"/>
        <v>43</v>
      </c>
      <c r="K92" s="10">
        <f t="shared" si="8"/>
        <v>69.375</v>
      </c>
      <c r="L92" s="13">
        <f>COUNTIFS($B$4:$B$219,B92,$K$4:$K$219,"&gt;"&amp;K92)+1</f>
        <v>3</v>
      </c>
      <c r="M92" s="14" t="s">
        <v>21</v>
      </c>
      <c r="N92" s="15"/>
    </row>
    <row r="93" ht="16.5" spans="1:14">
      <c r="A93" s="10">
        <v>90</v>
      </c>
      <c r="B93" s="10" t="s">
        <v>250</v>
      </c>
      <c r="C93" s="11" t="s">
        <v>251</v>
      </c>
      <c r="D93" s="11" t="s">
        <v>225</v>
      </c>
      <c r="E93" s="10" t="s">
        <v>258</v>
      </c>
      <c r="F93" s="10" t="s">
        <v>259</v>
      </c>
      <c r="G93" s="12">
        <v>57.25</v>
      </c>
      <c r="H93" s="10">
        <f>G93*0.5</f>
        <v>28.625</v>
      </c>
      <c r="I93" s="10">
        <v>78.33</v>
      </c>
      <c r="J93" s="10">
        <f t="shared" si="7"/>
        <v>39.165</v>
      </c>
      <c r="K93" s="10">
        <f t="shared" si="8"/>
        <v>67.79</v>
      </c>
      <c r="L93" s="13">
        <f>COUNTIFS($B$4:$B$219,B93,$K$4:$K$219,"&gt;"&amp;K93)+1</f>
        <v>4</v>
      </c>
      <c r="M93" s="14" t="s">
        <v>21</v>
      </c>
      <c r="N93" s="15"/>
    </row>
    <row r="94" ht="16.5" spans="1:14">
      <c r="A94" s="10">
        <v>91</v>
      </c>
      <c r="B94" s="10" t="s">
        <v>250</v>
      </c>
      <c r="C94" s="11" t="s">
        <v>251</v>
      </c>
      <c r="D94" s="11" t="s">
        <v>225</v>
      </c>
      <c r="E94" s="10" t="s">
        <v>260</v>
      </c>
      <c r="F94" s="10" t="s">
        <v>261</v>
      </c>
      <c r="G94" s="12">
        <v>57.25</v>
      </c>
      <c r="H94" s="10">
        <f>G94*0.5</f>
        <v>28.625</v>
      </c>
      <c r="I94" s="10">
        <v>70.33</v>
      </c>
      <c r="J94" s="10">
        <f t="shared" si="7"/>
        <v>35.165</v>
      </c>
      <c r="K94" s="10">
        <f t="shared" si="8"/>
        <v>63.79</v>
      </c>
      <c r="L94" s="13">
        <f>COUNTIFS($B$4:$B$219,B94,$K$4:$K$219,"&gt;"&amp;K94)+1</f>
        <v>5</v>
      </c>
      <c r="M94" s="14" t="s">
        <v>21</v>
      </c>
      <c r="N94" s="15"/>
    </row>
    <row r="95" ht="16.5" spans="1:14">
      <c r="A95" s="10">
        <v>92</v>
      </c>
      <c r="B95" s="10" t="s">
        <v>250</v>
      </c>
      <c r="C95" s="11" t="s">
        <v>251</v>
      </c>
      <c r="D95" s="11" t="s">
        <v>225</v>
      </c>
      <c r="E95" s="10" t="s">
        <v>262</v>
      </c>
      <c r="F95" s="10" t="s">
        <v>263</v>
      </c>
      <c r="G95" s="12">
        <v>65.75</v>
      </c>
      <c r="H95" s="10">
        <f>G95*0.5</f>
        <v>32.875</v>
      </c>
      <c r="I95" s="16">
        <v>61.33</v>
      </c>
      <c r="J95" s="10">
        <f t="shared" si="7"/>
        <v>30.665</v>
      </c>
      <c r="K95" s="10">
        <f t="shared" si="8"/>
        <v>63.54</v>
      </c>
      <c r="L95" s="13">
        <f>COUNTIFS($B$4:$B$219,B95,$K$4:$K$219,"&gt;"&amp;K95)+1</f>
        <v>6</v>
      </c>
      <c r="M95" s="16" t="s">
        <v>27</v>
      </c>
      <c r="N95" s="15"/>
    </row>
    <row r="96" ht="16.5" spans="1:14">
      <c r="A96" s="10">
        <v>93</v>
      </c>
      <c r="B96" s="10" t="s">
        <v>250</v>
      </c>
      <c r="C96" s="11" t="s">
        <v>251</v>
      </c>
      <c r="D96" s="11" t="s">
        <v>225</v>
      </c>
      <c r="E96" s="10" t="s">
        <v>264</v>
      </c>
      <c r="F96" s="10" t="s">
        <v>265</v>
      </c>
      <c r="G96" s="12">
        <v>51</v>
      </c>
      <c r="H96" s="10">
        <f>G96*0.5</f>
        <v>25.5</v>
      </c>
      <c r="I96" s="10">
        <v>75.67</v>
      </c>
      <c r="J96" s="10">
        <f t="shared" si="7"/>
        <v>37.835</v>
      </c>
      <c r="K96" s="10">
        <f t="shared" si="8"/>
        <v>63.335</v>
      </c>
      <c r="L96" s="13">
        <f>COUNTIFS($B$4:$B$219,B96,$K$4:$K$219,"&gt;"&amp;K96)+1</f>
        <v>7</v>
      </c>
      <c r="M96" s="16" t="s">
        <v>27</v>
      </c>
      <c r="N96" s="15"/>
    </row>
    <row r="97" ht="16.5" spans="1:14">
      <c r="A97" s="10">
        <v>94</v>
      </c>
      <c r="B97" s="10" t="s">
        <v>250</v>
      </c>
      <c r="C97" s="11" t="s">
        <v>251</v>
      </c>
      <c r="D97" s="11" t="s">
        <v>225</v>
      </c>
      <c r="E97" s="10" t="s">
        <v>266</v>
      </c>
      <c r="F97" s="10" t="s">
        <v>267</v>
      </c>
      <c r="G97" s="12">
        <v>51.75</v>
      </c>
      <c r="H97" s="10">
        <f>G97*0.5</f>
        <v>25.875</v>
      </c>
      <c r="I97" s="16">
        <v>71.33</v>
      </c>
      <c r="J97" s="10">
        <f t="shared" si="7"/>
        <v>35.665</v>
      </c>
      <c r="K97" s="10">
        <f t="shared" si="8"/>
        <v>61.54</v>
      </c>
      <c r="L97" s="13">
        <f>COUNTIFS($B$4:$B$219,B97,$K$4:$K$219,"&gt;"&amp;K97)+1</f>
        <v>8</v>
      </c>
      <c r="M97" s="16" t="s">
        <v>27</v>
      </c>
      <c r="N97" s="15"/>
    </row>
    <row r="98" s="2" customFormat="1" ht="16.5" spans="1:14">
      <c r="A98" s="10">
        <v>95</v>
      </c>
      <c r="B98" s="10" t="s">
        <v>250</v>
      </c>
      <c r="C98" s="11" t="s">
        <v>251</v>
      </c>
      <c r="D98" s="11" t="s">
        <v>225</v>
      </c>
      <c r="E98" s="10" t="s">
        <v>268</v>
      </c>
      <c r="F98" s="10" t="s">
        <v>269</v>
      </c>
      <c r="G98" s="12">
        <v>50.75</v>
      </c>
      <c r="H98" s="10">
        <f>G98*0.5</f>
        <v>25.375</v>
      </c>
      <c r="I98" s="10">
        <v>67.33</v>
      </c>
      <c r="J98" s="10">
        <f t="shared" si="7"/>
        <v>33.665</v>
      </c>
      <c r="K98" s="10">
        <f t="shared" si="8"/>
        <v>59.04</v>
      </c>
      <c r="L98" s="13">
        <f>COUNTIFS($B$4:$B$219,B98,$K$4:$K$219,"&gt;"&amp;K98)+1</f>
        <v>9</v>
      </c>
      <c r="M98" s="16" t="s">
        <v>27</v>
      </c>
      <c r="N98" s="15"/>
    </row>
    <row r="99" ht="16.5" spans="1:14">
      <c r="A99" s="10">
        <v>96</v>
      </c>
      <c r="B99" s="10" t="s">
        <v>250</v>
      </c>
      <c r="C99" s="11" t="s">
        <v>251</v>
      </c>
      <c r="D99" s="11" t="s">
        <v>225</v>
      </c>
      <c r="E99" s="10" t="s">
        <v>270</v>
      </c>
      <c r="F99" s="10" t="s">
        <v>271</v>
      </c>
      <c r="G99" s="12">
        <v>44</v>
      </c>
      <c r="H99" s="10">
        <f>G99*0.5</f>
        <v>22</v>
      </c>
      <c r="I99" s="16">
        <v>71.67</v>
      </c>
      <c r="J99" s="10">
        <f t="shared" si="7"/>
        <v>35.835</v>
      </c>
      <c r="K99" s="10">
        <f t="shared" si="8"/>
        <v>57.835</v>
      </c>
      <c r="L99" s="13">
        <f>COUNTIFS($B$4:$B$219,B99,$K$4:$K$219,"&gt;"&amp;K99)+1</f>
        <v>10</v>
      </c>
      <c r="M99" s="16" t="s">
        <v>27</v>
      </c>
      <c r="N99" s="15"/>
    </row>
    <row r="100" ht="16.5" spans="1:14">
      <c r="A100" s="10">
        <v>97</v>
      </c>
      <c r="B100" s="10" t="s">
        <v>250</v>
      </c>
      <c r="C100" s="11" t="s">
        <v>251</v>
      </c>
      <c r="D100" s="11" t="s">
        <v>225</v>
      </c>
      <c r="E100" s="10" t="s">
        <v>272</v>
      </c>
      <c r="F100" s="10" t="s">
        <v>273</v>
      </c>
      <c r="G100" s="12">
        <v>43.5</v>
      </c>
      <c r="H100" s="10">
        <f>G100*0.5</f>
        <v>21.75</v>
      </c>
      <c r="I100" s="16">
        <v>62</v>
      </c>
      <c r="J100" s="10">
        <f t="shared" si="7"/>
        <v>31</v>
      </c>
      <c r="K100" s="10">
        <f t="shared" si="8"/>
        <v>52.75</v>
      </c>
      <c r="L100" s="13">
        <f>COUNTIFS($B$4:$B$219,B100,$K$4:$K$219,"&gt;"&amp;K100)+1</f>
        <v>11</v>
      </c>
      <c r="M100" s="16" t="s">
        <v>27</v>
      </c>
      <c r="N100" s="15"/>
    </row>
    <row r="101" ht="33" spans="1:14">
      <c r="A101" s="10">
        <v>98</v>
      </c>
      <c r="B101" s="10" t="s">
        <v>274</v>
      </c>
      <c r="C101" s="11" t="s">
        <v>275</v>
      </c>
      <c r="D101" s="11" t="s">
        <v>276</v>
      </c>
      <c r="E101" s="10" t="s">
        <v>277</v>
      </c>
      <c r="F101" s="10" t="s">
        <v>278</v>
      </c>
      <c r="G101" s="12">
        <v>75.5</v>
      </c>
      <c r="H101" s="10">
        <f t="shared" ref="H101:H120" si="9">G101*0.5</f>
        <v>37.75</v>
      </c>
      <c r="I101" s="10">
        <v>76.33</v>
      </c>
      <c r="J101" s="10">
        <f t="shared" ref="J101:J140" si="10">I101*0.5</f>
        <v>38.165</v>
      </c>
      <c r="K101" s="10">
        <f t="shared" ref="K101:K140" si="11">H101+J101</f>
        <v>75.915</v>
      </c>
      <c r="L101" s="13">
        <f t="shared" ref="L101:L127" si="12">COUNTIFS($B$4:$B$219,B101,$K$4:$K$219,"&gt;"&amp;K101)+1</f>
        <v>1</v>
      </c>
      <c r="M101" s="18" t="s">
        <v>21</v>
      </c>
      <c r="N101" s="15"/>
    </row>
    <row r="102" ht="33" spans="1:14">
      <c r="A102" s="10">
        <v>99</v>
      </c>
      <c r="B102" s="10" t="s">
        <v>274</v>
      </c>
      <c r="C102" s="11" t="s">
        <v>275</v>
      </c>
      <c r="D102" s="11" t="s">
        <v>276</v>
      </c>
      <c r="E102" s="10" t="s">
        <v>279</v>
      </c>
      <c r="F102" s="10" t="s">
        <v>280</v>
      </c>
      <c r="G102" s="12">
        <v>73.75</v>
      </c>
      <c r="H102" s="10">
        <f t="shared" si="9"/>
        <v>36.875</v>
      </c>
      <c r="I102" s="10">
        <v>75</v>
      </c>
      <c r="J102" s="10">
        <f t="shared" si="10"/>
        <v>37.5</v>
      </c>
      <c r="K102" s="10">
        <f t="shared" si="11"/>
        <v>74.375</v>
      </c>
      <c r="L102" s="13">
        <f t="shared" si="12"/>
        <v>2</v>
      </c>
      <c r="M102" s="18" t="s">
        <v>21</v>
      </c>
      <c r="N102" s="15"/>
    </row>
    <row r="103" ht="33" spans="1:14">
      <c r="A103" s="10">
        <v>100</v>
      </c>
      <c r="B103" s="10" t="s">
        <v>274</v>
      </c>
      <c r="C103" s="11" t="s">
        <v>275</v>
      </c>
      <c r="D103" s="11" t="s">
        <v>276</v>
      </c>
      <c r="E103" s="10" t="s">
        <v>281</v>
      </c>
      <c r="F103" s="10" t="s">
        <v>282</v>
      </c>
      <c r="G103" s="12">
        <v>74.25</v>
      </c>
      <c r="H103" s="10">
        <f t="shared" si="9"/>
        <v>37.125</v>
      </c>
      <c r="I103" s="16">
        <v>74.33</v>
      </c>
      <c r="J103" s="10">
        <f t="shared" si="10"/>
        <v>37.165</v>
      </c>
      <c r="K103" s="10">
        <f t="shared" si="11"/>
        <v>74.29</v>
      </c>
      <c r="L103" s="13">
        <f t="shared" si="12"/>
        <v>3</v>
      </c>
      <c r="M103" s="18" t="s">
        <v>21</v>
      </c>
      <c r="N103" s="15"/>
    </row>
    <row r="104" ht="33" spans="1:14">
      <c r="A104" s="10">
        <v>101</v>
      </c>
      <c r="B104" s="10" t="s">
        <v>274</v>
      </c>
      <c r="C104" s="11" t="s">
        <v>275</v>
      </c>
      <c r="D104" s="11" t="s">
        <v>276</v>
      </c>
      <c r="E104" s="10" t="s">
        <v>283</v>
      </c>
      <c r="F104" s="10" t="s">
        <v>284</v>
      </c>
      <c r="G104" s="12">
        <v>71.5</v>
      </c>
      <c r="H104" s="10">
        <f t="shared" si="9"/>
        <v>35.75</v>
      </c>
      <c r="I104" s="10">
        <v>75</v>
      </c>
      <c r="J104" s="10">
        <f t="shared" si="10"/>
        <v>37.5</v>
      </c>
      <c r="K104" s="10">
        <f t="shared" si="11"/>
        <v>73.25</v>
      </c>
      <c r="L104" s="13">
        <f t="shared" si="12"/>
        <v>4</v>
      </c>
      <c r="M104" s="16" t="s">
        <v>27</v>
      </c>
      <c r="N104" s="15"/>
    </row>
    <row r="105" ht="33" spans="1:14">
      <c r="A105" s="10">
        <v>102</v>
      </c>
      <c r="B105" s="10" t="s">
        <v>274</v>
      </c>
      <c r="C105" s="11" t="s">
        <v>275</v>
      </c>
      <c r="D105" s="11" t="s">
        <v>276</v>
      </c>
      <c r="E105" s="10" t="s">
        <v>285</v>
      </c>
      <c r="F105" s="10" t="s">
        <v>286</v>
      </c>
      <c r="G105" s="12">
        <v>70.5</v>
      </c>
      <c r="H105" s="10">
        <f t="shared" si="9"/>
        <v>35.25</v>
      </c>
      <c r="I105" s="10">
        <v>75</v>
      </c>
      <c r="J105" s="10">
        <f t="shared" si="10"/>
        <v>37.5</v>
      </c>
      <c r="K105" s="10">
        <f t="shared" si="11"/>
        <v>72.75</v>
      </c>
      <c r="L105" s="13">
        <f t="shared" si="12"/>
        <v>5</v>
      </c>
      <c r="M105" s="16" t="s">
        <v>27</v>
      </c>
      <c r="N105" s="15" t="s">
        <v>69</v>
      </c>
    </row>
    <row r="106" ht="33" spans="1:14">
      <c r="A106" s="10">
        <v>103</v>
      </c>
      <c r="B106" s="10" t="s">
        <v>274</v>
      </c>
      <c r="C106" s="11" t="s">
        <v>275</v>
      </c>
      <c r="D106" s="11" t="s">
        <v>276</v>
      </c>
      <c r="E106" s="10" t="s">
        <v>287</v>
      </c>
      <c r="F106" s="10" t="s">
        <v>288</v>
      </c>
      <c r="G106" s="12">
        <v>74.5</v>
      </c>
      <c r="H106" s="10">
        <f t="shared" si="9"/>
        <v>37.25</v>
      </c>
      <c r="I106" s="10">
        <v>70.67</v>
      </c>
      <c r="J106" s="10">
        <f t="shared" si="10"/>
        <v>35.335</v>
      </c>
      <c r="K106" s="10">
        <f t="shared" si="11"/>
        <v>72.585</v>
      </c>
      <c r="L106" s="13">
        <f t="shared" si="12"/>
        <v>6</v>
      </c>
      <c r="M106" s="16" t="s">
        <v>27</v>
      </c>
      <c r="N106" s="15"/>
    </row>
    <row r="107" ht="33" spans="1:14">
      <c r="A107" s="10">
        <v>104</v>
      </c>
      <c r="B107" s="10" t="s">
        <v>274</v>
      </c>
      <c r="C107" s="11" t="s">
        <v>275</v>
      </c>
      <c r="D107" s="11" t="s">
        <v>276</v>
      </c>
      <c r="E107" s="10" t="s">
        <v>289</v>
      </c>
      <c r="F107" s="10" t="s">
        <v>290</v>
      </c>
      <c r="G107" s="12">
        <v>76</v>
      </c>
      <c r="H107" s="10">
        <f t="shared" si="9"/>
        <v>38</v>
      </c>
      <c r="I107" s="10">
        <v>64.67</v>
      </c>
      <c r="J107" s="10">
        <f t="shared" si="10"/>
        <v>32.335</v>
      </c>
      <c r="K107" s="10">
        <f t="shared" si="11"/>
        <v>70.335</v>
      </c>
      <c r="L107" s="13">
        <f t="shared" si="12"/>
        <v>7</v>
      </c>
      <c r="M107" s="16" t="s">
        <v>27</v>
      </c>
      <c r="N107" s="15"/>
    </row>
    <row r="108" ht="33" spans="1:14">
      <c r="A108" s="10">
        <v>105</v>
      </c>
      <c r="B108" s="10" t="s">
        <v>274</v>
      </c>
      <c r="C108" s="11" t="s">
        <v>275</v>
      </c>
      <c r="D108" s="11" t="s">
        <v>276</v>
      </c>
      <c r="E108" s="10" t="s">
        <v>291</v>
      </c>
      <c r="F108" s="10" t="s">
        <v>292</v>
      </c>
      <c r="G108" s="12">
        <v>71.5</v>
      </c>
      <c r="H108" s="10">
        <f t="shared" si="9"/>
        <v>35.75</v>
      </c>
      <c r="I108" s="10">
        <v>63</v>
      </c>
      <c r="J108" s="10">
        <f t="shared" si="10"/>
        <v>31.5</v>
      </c>
      <c r="K108" s="10">
        <f t="shared" si="11"/>
        <v>67.25</v>
      </c>
      <c r="L108" s="13">
        <f t="shared" si="12"/>
        <v>8</v>
      </c>
      <c r="M108" s="16" t="s">
        <v>27</v>
      </c>
      <c r="N108" s="15" t="s">
        <v>69</v>
      </c>
    </row>
    <row r="109" ht="33" spans="1:14">
      <c r="A109" s="10">
        <v>106</v>
      </c>
      <c r="B109" s="10" t="s">
        <v>293</v>
      </c>
      <c r="C109" s="11" t="s">
        <v>92</v>
      </c>
      <c r="D109" s="11" t="s">
        <v>294</v>
      </c>
      <c r="E109" s="10" t="s">
        <v>295</v>
      </c>
      <c r="F109" s="10" t="s">
        <v>296</v>
      </c>
      <c r="G109" s="12">
        <v>76.5</v>
      </c>
      <c r="H109" s="10">
        <f t="shared" si="9"/>
        <v>38.25</v>
      </c>
      <c r="I109" s="10">
        <v>82.6</v>
      </c>
      <c r="J109" s="10">
        <f t="shared" si="10"/>
        <v>41.3</v>
      </c>
      <c r="K109" s="10">
        <f t="shared" si="11"/>
        <v>79.55</v>
      </c>
      <c r="L109" s="13">
        <f t="shared" si="12"/>
        <v>1</v>
      </c>
      <c r="M109" s="14" t="s">
        <v>21</v>
      </c>
      <c r="N109" s="15"/>
    </row>
    <row r="110" ht="33" spans="1:14">
      <c r="A110" s="10">
        <v>107</v>
      </c>
      <c r="B110" s="10" t="s">
        <v>293</v>
      </c>
      <c r="C110" s="11" t="s">
        <v>92</v>
      </c>
      <c r="D110" s="11" t="s">
        <v>294</v>
      </c>
      <c r="E110" s="10" t="s">
        <v>297</v>
      </c>
      <c r="F110" s="10" t="s">
        <v>298</v>
      </c>
      <c r="G110" s="12">
        <v>71.75</v>
      </c>
      <c r="H110" s="10">
        <f t="shared" si="9"/>
        <v>35.875</v>
      </c>
      <c r="I110" s="12">
        <v>83.2</v>
      </c>
      <c r="J110" s="10">
        <f t="shared" si="10"/>
        <v>41.6</v>
      </c>
      <c r="K110" s="10">
        <f t="shared" si="11"/>
        <v>77.475</v>
      </c>
      <c r="L110" s="13">
        <f t="shared" si="12"/>
        <v>2</v>
      </c>
      <c r="M110" s="14" t="s">
        <v>21</v>
      </c>
      <c r="N110" s="15"/>
    </row>
    <row r="111" ht="33" spans="1:14">
      <c r="A111" s="10">
        <v>108</v>
      </c>
      <c r="B111" s="10" t="s">
        <v>293</v>
      </c>
      <c r="C111" s="11" t="s">
        <v>92</v>
      </c>
      <c r="D111" s="11" t="s">
        <v>294</v>
      </c>
      <c r="E111" s="10" t="s">
        <v>299</v>
      </c>
      <c r="F111" s="10" t="s">
        <v>300</v>
      </c>
      <c r="G111" s="12">
        <v>70.75</v>
      </c>
      <c r="H111" s="10">
        <f t="shared" si="9"/>
        <v>35.375</v>
      </c>
      <c r="I111" s="12">
        <v>82.2</v>
      </c>
      <c r="J111" s="10">
        <f t="shared" si="10"/>
        <v>41.1</v>
      </c>
      <c r="K111" s="10">
        <f t="shared" si="11"/>
        <v>76.475</v>
      </c>
      <c r="L111" s="13">
        <f t="shared" si="12"/>
        <v>3</v>
      </c>
      <c r="M111" s="14" t="s">
        <v>21</v>
      </c>
      <c r="N111" s="15"/>
    </row>
    <row r="112" ht="33" spans="1:14">
      <c r="A112" s="10">
        <v>109</v>
      </c>
      <c r="B112" s="10" t="s">
        <v>293</v>
      </c>
      <c r="C112" s="11" t="s">
        <v>92</v>
      </c>
      <c r="D112" s="11" t="s">
        <v>294</v>
      </c>
      <c r="E112" s="10" t="s">
        <v>301</v>
      </c>
      <c r="F112" s="10" t="s">
        <v>302</v>
      </c>
      <c r="G112" s="12">
        <v>68.25</v>
      </c>
      <c r="H112" s="10">
        <f t="shared" si="9"/>
        <v>34.125</v>
      </c>
      <c r="I112" s="12">
        <v>81.6</v>
      </c>
      <c r="J112" s="10">
        <f t="shared" si="10"/>
        <v>40.8</v>
      </c>
      <c r="K112" s="10">
        <f t="shared" si="11"/>
        <v>74.925</v>
      </c>
      <c r="L112" s="13">
        <f t="shared" si="12"/>
        <v>4</v>
      </c>
      <c r="M112" s="14" t="s">
        <v>21</v>
      </c>
      <c r="N112" s="15"/>
    </row>
    <row r="113" ht="33" spans="1:14">
      <c r="A113" s="10">
        <v>110</v>
      </c>
      <c r="B113" s="10" t="s">
        <v>293</v>
      </c>
      <c r="C113" s="11" t="s">
        <v>92</v>
      </c>
      <c r="D113" s="11" t="s">
        <v>294</v>
      </c>
      <c r="E113" s="10" t="s">
        <v>303</v>
      </c>
      <c r="F113" s="10" t="s">
        <v>304</v>
      </c>
      <c r="G113" s="12">
        <v>67.25</v>
      </c>
      <c r="H113" s="10">
        <f t="shared" si="9"/>
        <v>33.625</v>
      </c>
      <c r="I113" s="12">
        <v>80.2</v>
      </c>
      <c r="J113" s="10">
        <f t="shared" si="10"/>
        <v>40.1</v>
      </c>
      <c r="K113" s="10">
        <f t="shared" si="11"/>
        <v>73.725</v>
      </c>
      <c r="L113" s="13">
        <f t="shared" si="12"/>
        <v>5</v>
      </c>
      <c r="M113" s="14" t="s">
        <v>21</v>
      </c>
      <c r="N113" s="15"/>
    </row>
    <row r="114" ht="33" spans="1:14">
      <c r="A114" s="10">
        <v>111</v>
      </c>
      <c r="B114" s="10" t="s">
        <v>293</v>
      </c>
      <c r="C114" s="11" t="s">
        <v>92</v>
      </c>
      <c r="D114" s="11" t="s">
        <v>294</v>
      </c>
      <c r="E114" s="10" t="s">
        <v>305</v>
      </c>
      <c r="F114" s="10" t="s">
        <v>306</v>
      </c>
      <c r="G114" s="12">
        <v>66.75</v>
      </c>
      <c r="H114" s="10">
        <f t="shared" si="9"/>
        <v>33.375</v>
      </c>
      <c r="I114" s="12">
        <v>80.6</v>
      </c>
      <c r="J114" s="10">
        <f t="shared" si="10"/>
        <v>40.3</v>
      </c>
      <c r="K114" s="10">
        <f t="shared" si="11"/>
        <v>73.675</v>
      </c>
      <c r="L114" s="13">
        <f t="shared" si="12"/>
        <v>6</v>
      </c>
      <c r="M114" s="14" t="s">
        <v>21</v>
      </c>
      <c r="N114" s="15"/>
    </row>
    <row r="115" ht="33" spans="1:14">
      <c r="A115" s="10">
        <v>112</v>
      </c>
      <c r="B115" s="10" t="s">
        <v>293</v>
      </c>
      <c r="C115" s="11" t="s">
        <v>92</v>
      </c>
      <c r="D115" s="11" t="s">
        <v>294</v>
      </c>
      <c r="E115" s="10" t="s">
        <v>307</v>
      </c>
      <c r="F115" s="10" t="s">
        <v>308</v>
      </c>
      <c r="G115" s="12">
        <v>68.25</v>
      </c>
      <c r="H115" s="10">
        <f t="shared" si="9"/>
        <v>34.125</v>
      </c>
      <c r="I115" s="12">
        <v>78.2</v>
      </c>
      <c r="J115" s="10">
        <f t="shared" si="10"/>
        <v>39.1</v>
      </c>
      <c r="K115" s="10">
        <f t="shared" si="11"/>
        <v>73.225</v>
      </c>
      <c r="L115" s="13">
        <f t="shared" si="12"/>
        <v>7</v>
      </c>
      <c r="M115" s="14" t="s">
        <v>21</v>
      </c>
      <c r="N115" s="15"/>
    </row>
    <row r="116" ht="33" spans="1:14">
      <c r="A116" s="10">
        <v>113</v>
      </c>
      <c r="B116" s="10" t="s">
        <v>293</v>
      </c>
      <c r="C116" s="11" t="s">
        <v>92</v>
      </c>
      <c r="D116" s="11" t="s">
        <v>294</v>
      </c>
      <c r="E116" s="10" t="s">
        <v>309</v>
      </c>
      <c r="F116" s="10" t="s">
        <v>310</v>
      </c>
      <c r="G116" s="12">
        <v>66.25</v>
      </c>
      <c r="H116" s="10">
        <f t="shared" si="9"/>
        <v>33.125</v>
      </c>
      <c r="I116" s="12">
        <v>79.6</v>
      </c>
      <c r="J116" s="10">
        <f t="shared" si="10"/>
        <v>39.8</v>
      </c>
      <c r="K116" s="10">
        <f t="shared" si="11"/>
        <v>72.925</v>
      </c>
      <c r="L116" s="13">
        <f t="shared" si="12"/>
        <v>8</v>
      </c>
      <c r="M116" s="14" t="s">
        <v>21</v>
      </c>
      <c r="N116" s="15"/>
    </row>
    <row r="117" ht="33" spans="1:14">
      <c r="A117" s="10">
        <v>114</v>
      </c>
      <c r="B117" s="10" t="s">
        <v>293</v>
      </c>
      <c r="C117" s="11" t="s">
        <v>92</v>
      </c>
      <c r="D117" s="11" t="s">
        <v>294</v>
      </c>
      <c r="E117" s="10" t="s">
        <v>311</v>
      </c>
      <c r="F117" s="10" t="s">
        <v>312</v>
      </c>
      <c r="G117" s="12">
        <v>61.75</v>
      </c>
      <c r="H117" s="10">
        <f t="shared" si="9"/>
        <v>30.875</v>
      </c>
      <c r="I117" s="12">
        <v>81.8</v>
      </c>
      <c r="J117" s="10">
        <f t="shared" si="10"/>
        <v>40.9</v>
      </c>
      <c r="K117" s="10">
        <f t="shared" si="11"/>
        <v>71.775</v>
      </c>
      <c r="L117" s="13">
        <f t="shared" si="12"/>
        <v>9</v>
      </c>
      <c r="M117" s="14" t="s">
        <v>21</v>
      </c>
      <c r="N117" s="15"/>
    </row>
    <row r="118" ht="33" spans="1:14">
      <c r="A118" s="10">
        <v>115</v>
      </c>
      <c r="B118" s="10" t="s">
        <v>293</v>
      </c>
      <c r="C118" s="11" t="s">
        <v>92</v>
      </c>
      <c r="D118" s="11" t="s">
        <v>294</v>
      </c>
      <c r="E118" s="10" t="s">
        <v>313</v>
      </c>
      <c r="F118" s="10" t="s">
        <v>314</v>
      </c>
      <c r="G118" s="12">
        <v>61.25</v>
      </c>
      <c r="H118" s="10">
        <f t="shared" si="9"/>
        <v>30.625</v>
      </c>
      <c r="I118" s="12">
        <v>81.2</v>
      </c>
      <c r="J118" s="10">
        <f t="shared" si="10"/>
        <v>40.6</v>
      </c>
      <c r="K118" s="10">
        <f t="shared" si="11"/>
        <v>71.225</v>
      </c>
      <c r="L118" s="13">
        <f t="shared" si="12"/>
        <v>10</v>
      </c>
      <c r="M118" s="14" t="s">
        <v>21</v>
      </c>
      <c r="N118" s="15"/>
    </row>
    <row r="119" ht="33" spans="1:14">
      <c r="A119" s="10">
        <v>116</v>
      </c>
      <c r="B119" s="10" t="s">
        <v>293</v>
      </c>
      <c r="C119" s="11" t="s">
        <v>92</v>
      </c>
      <c r="D119" s="11" t="s">
        <v>294</v>
      </c>
      <c r="E119" s="10" t="s">
        <v>315</v>
      </c>
      <c r="F119" s="10" t="s">
        <v>316</v>
      </c>
      <c r="G119" s="12">
        <v>65.25</v>
      </c>
      <c r="H119" s="10">
        <f t="shared" si="9"/>
        <v>32.625</v>
      </c>
      <c r="I119" s="12">
        <v>76.4</v>
      </c>
      <c r="J119" s="10">
        <f t="shared" si="10"/>
        <v>38.2</v>
      </c>
      <c r="K119" s="10">
        <f t="shared" si="11"/>
        <v>70.825</v>
      </c>
      <c r="L119" s="13">
        <f t="shared" si="12"/>
        <v>11</v>
      </c>
      <c r="M119" s="14" t="s">
        <v>21</v>
      </c>
      <c r="N119" s="15"/>
    </row>
    <row r="120" ht="33" spans="1:14">
      <c r="A120" s="10">
        <v>117</v>
      </c>
      <c r="B120" s="10" t="s">
        <v>293</v>
      </c>
      <c r="C120" s="11" t="s">
        <v>92</v>
      </c>
      <c r="D120" s="11" t="s">
        <v>294</v>
      </c>
      <c r="E120" s="10" t="s">
        <v>317</v>
      </c>
      <c r="F120" s="10" t="s">
        <v>318</v>
      </c>
      <c r="G120" s="12">
        <v>59.25</v>
      </c>
      <c r="H120" s="10">
        <f t="shared" si="9"/>
        <v>29.625</v>
      </c>
      <c r="I120" s="12">
        <v>81.6</v>
      </c>
      <c r="J120" s="10">
        <f t="shared" si="10"/>
        <v>40.8</v>
      </c>
      <c r="K120" s="10">
        <f t="shared" si="11"/>
        <v>70.425</v>
      </c>
      <c r="L120" s="13">
        <f t="shared" si="12"/>
        <v>12</v>
      </c>
      <c r="M120" s="14" t="s">
        <v>21</v>
      </c>
      <c r="N120" s="15"/>
    </row>
    <row r="121" ht="33" spans="1:14">
      <c r="A121" s="10">
        <v>118</v>
      </c>
      <c r="B121" s="10" t="s">
        <v>293</v>
      </c>
      <c r="C121" s="11" t="s">
        <v>92</v>
      </c>
      <c r="D121" s="11" t="s">
        <v>294</v>
      </c>
      <c r="E121" s="10" t="s">
        <v>319</v>
      </c>
      <c r="F121" s="10" t="s">
        <v>320</v>
      </c>
      <c r="G121" s="12">
        <v>63.25</v>
      </c>
      <c r="H121" s="10">
        <f t="shared" ref="H121:H140" si="13">G121*0.5</f>
        <v>31.625</v>
      </c>
      <c r="I121" s="12">
        <v>77.2</v>
      </c>
      <c r="J121" s="10">
        <f t="shared" si="10"/>
        <v>38.6</v>
      </c>
      <c r="K121" s="10">
        <f t="shared" si="11"/>
        <v>70.225</v>
      </c>
      <c r="L121" s="13">
        <f t="shared" si="12"/>
        <v>13</v>
      </c>
      <c r="M121" s="14" t="s">
        <v>21</v>
      </c>
      <c r="N121" s="15"/>
    </row>
    <row r="122" ht="33" spans="1:14">
      <c r="A122" s="10">
        <v>119</v>
      </c>
      <c r="B122" s="10" t="s">
        <v>293</v>
      </c>
      <c r="C122" s="11" t="s">
        <v>92</v>
      </c>
      <c r="D122" s="11" t="s">
        <v>294</v>
      </c>
      <c r="E122" s="10" t="s">
        <v>321</v>
      </c>
      <c r="F122" s="10" t="s">
        <v>322</v>
      </c>
      <c r="G122" s="12">
        <v>59.5</v>
      </c>
      <c r="H122" s="10">
        <f t="shared" si="13"/>
        <v>29.75</v>
      </c>
      <c r="I122" s="12">
        <v>79.6</v>
      </c>
      <c r="J122" s="10">
        <f t="shared" si="10"/>
        <v>39.8</v>
      </c>
      <c r="K122" s="10">
        <f t="shared" si="11"/>
        <v>69.55</v>
      </c>
      <c r="L122" s="13">
        <f t="shared" si="12"/>
        <v>14</v>
      </c>
      <c r="M122" s="14" t="s">
        <v>21</v>
      </c>
      <c r="N122" s="15"/>
    </row>
    <row r="123" ht="33" spans="1:14">
      <c r="A123" s="10">
        <v>120</v>
      </c>
      <c r="B123" s="10" t="s">
        <v>293</v>
      </c>
      <c r="C123" s="11" t="s">
        <v>92</v>
      </c>
      <c r="D123" s="11" t="s">
        <v>294</v>
      </c>
      <c r="E123" s="10" t="s">
        <v>323</v>
      </c>
      <c r="F123" s="10" t="s">
        <v>324</v>
      </c>
      <c r="G123" s="12">
        <v>57.25</v>
      </c>
      <c r="H123" s="10">
        <f t="shared" si="13"/>
        <v>28.625</v>
      </c>
      <c r="I123" s="12">
        <v>80.6</v>
      </c>
      <c r="J123" s="10">
        <f t="shared" si="10"/>
        <v>40.3</v>
      </c>
      <c r="K123" s="10">
        <f t="shared" si="11"/>
        <v>68.925</v>
      </c>
      <c r="L123" s="13">
        <f t="shared" si="12"/>
        <v>15</v>
      </c>
      <c r="M123" s="14" t="s">
        <v>21</v>
      </c>
      <c r="N123" s="15"/>
    </row>
    <row r="124" ht="33" spans="1:14">
      <c r="A124" s="10">
        <v>121</v>
      </c>
      <c r="B124" s="10" t="s">
        <v>293</v>
      </c>
      <c r="C124" s="11" t="s">
        <v>92</v>
      </c>
      <c r="D124" s="11" t="s">
        <v>294</v>
      </c>
      <c r="E124" s="10" t="s">
        <v>325</v>
      </c>
      <c r="F124" s="10" t="s">
        <v>326</v>
      </c>
      <c r="G124" s="12">
        <v>56</v>
      </c>
      <c r="H124" s="10">
        <f t="shared" si="13"/>
        <v>28</v>
      </c>
      <c r="I124" s="12">
        <v>80.6</v>
      </c>
      <c r="J124" s="10">
        <f t="shared" si="10"/>
        <v>40.3</v>
      </c>
      <c r="K124" s="10">
        <f t="shared" si="11"/>
        <v>68.3</v>
      </c>
      <c r="L124" s="13">
        <f t="shared" si="12"/>
        <v>16</v>
      </c>
      <c r="M124" s="16" t="s">
        <v>27</v>
      </c>
      <c r="N124" s="15"/>
    </row>
    <row r="125" ht="33" spans="1:14">
      <c r="A125" s="10">
        <v>122</v>
      </c>
      <c r="B125" s="10" t="s">
        <v>293</v>
      </c>
      <c r="C125" s="11" t="s">
        <v>92</v>
      </c>
      <c r="D125" s="11" t="s">
        <v>294</v>
      </c>
      <c r="E125" s="10" t="s">
        <v>327</v>
      </c>
      <c r="F125" s="10" t="s">
        <v>328</v>
      </c>
      <c r="G125" s="12">
        <v>52.25</v>
      </c>
      <c r="H125" s="10">
        <f t="shared" si="13"/>
        <v>26.125</v>
      </c>
      <c r="I125" s="12">
        <v>81.4</v>
      </c>
      <c r="J125" s="10">
        <f t="shared" si="10"/>
        <v>40.7</v>
      </c>
      <c r="K125" s="10">
        <f t="shared" si="11"/>
        <v>66.825</v>
      </c>
      <c r="L125" s="13">
        <f t="shared" si="12"/>
        <v>17</v>
      </c>
      <c r="M125" s="16" t="s">
        <v>27</v>
      </c>
      <c r="N125" s="15"/>
    </row>
    <row r="126" ht="33" spans="1:14">
      <c r="A126" s="10">
        <v>123</v>
      </c>
      <c r="B126" s="10" t="s">
        <v>293</v>
      </c>
      <c r="C126" s="11" t="s">
        <v>92</v>
      </c>
      <c r="D126" s="11" t="s">
        <v>294</v>
      </c>
      <c r="E126" s="10" t="s">
        <v>329</v>
      </c>
      <c r="F126" s="10" t="s">
        <v>330</v>
      </c>
      <c r="G126" s="12">
        <v>54.5</v>
      </c>
      <c r="H126" s="10">
        <f t="shared" si="13"/>
        <v>27.25</v>
      </c>
      <c r="I126" s="12">
        <v>79</v>
      </c>
      <c r="J126" s="10">
        <f t="shared" si="10"/>
        <v>39.5</v>
      </c>
      <c r="K126" s="10">
        <f t="shared" si="11"/>
        <v>66.75</v>
      </c>
      <c r="L126" s="13">
        <f t="shared" si="12"/>
        <v>18</v>
      </c>
      <c r="M126" s="16" t="s">
        <v>27</v>
      </c>
      <c r="N126" s="15"/>
    </row>
    <row r="127" ht="33" spans="1:14">
      <c r="A127" s="10">
        <v>124</v>
      </c>
      <c r="B127" s="10" t="s">
        <v>293</v>
      </c>
      <c r="C127" s="11" t="s">
        <v>92</v>
      </c>
      <c r="D127" s="11" t="s">
        <v>294</v>
      </c>
      <c r="E127" s="10" t="s">
        <v>331</v>
      </c>
      <c r="F127" s="10" t="s">
        <v>332</v>
      </c>
      <c r="G127" s="12">
        <v>48.5</v>
      </c>
      <c r="H127" s="10">
        <f t="shared" si="13"/>
        <v>24.25</v>
      </c>
      <c r="I127" s="12">
        <v>77.6</v>
      </c>
      <c r="J127" s="10">
        <f t="shared" si="10"/>
        <v>38.8</v>
      </c>
      <c r="K127" s="10">
        <f t="shared" si="11"/>
        <v>63.05</v>
      </c>
      <c r="L127" s="13">
        <f t="shared" si="12"/>
        <v>19</v>
      </c>
      <c r="M127" s="16" t="s">
        <v>27</v>
      </c>
      <c r="N127" s="15"/>
    </row>
    <row r="128" ht="33" spans="1:14">
      <c r="A128" s="10">
        <v>125</v>
      </c>
      <c r="B128" s="10" t="s">
        <v>293</v>
      </c>
      <c r="C128" s="11" t="s">
        <v>92</v>
      </c>
      <c r="D128" s="11" t="s">
        <v>294</v>
      </c>
      <c r="E128" s="10" t="s">
        <v>333</v>
      </c>
      <c r="F128" s="10" t="s">
        <v>334</v>
      </c>
      <c r="G128" s="12">
        <v>53.25</v>
      </c>
      <c r="H128" s="10">
        <f t="shared" si="13"/>
        <v>26.625</v>
      </c>
      <c r="I128" s="12">
        <v>62</v>
      </c>
      <c r="J128" s="10">
        <f t="shared" si="10"/>
        <v>31</v>
      </c>
      <c r="K128" s="10">
        <f t="shared" si="11"/>
        <v>57.625</v>
      </c>
      <c r="L128" s="13">
        <f t="shared" ref="L128:L139" si="14">COUNTIFS($B$4:$B$219,B128,$K$4:$K$219,"&gt;"&amp;K128)+1</f>
        <v>20</v>
      </c>
      <c r="M128" s="16" t="s">
        <v>27</v>
      </c>
      <c r="N128" s="15"/>
    </row>
    <row r="129" ht="33" spans="1:14">
      <c r="A129" s="10">
        <v>126</v>
      </c>
      <c r="B129" s="10" t="s">
        <v>293</v>
      </c>
      <c r="C129" s="11" t="s">
        <v>92</v>
      </c>
      <c r="D129" s="11" t="s">
        <v>294</v>
      </c>
      <c r="E129" s="10" t="s">
        <v>335</v>
      </c>
      <c r="F129" s="10" t="s">
        <v>336</v>
      </c>
      <c r="G129" s="12">
        <v>49.5</v>
      </c>
      <c r="H129" s="10">
        <f t="shared" si="13"/>
        <v>24.75</v>
      </c>
      <c r="I129" s="12">
        <v>65.4</v>
      </c>
      <c r="J129" s="10">
        <f t="shared" si="10"/>
        <v>32.7</v>
      </c>
      <c r="K129" s="10">
        <f t="shared" si="11"/>
        <v>57.45</v>
      </c>
      <c r="L129" s="13">
        <f t="shared" si="14"/>
        <v>21</v>
      </c>
      <c r="M129" s="16" t="s">
        <v>27</v>
      </c>
      <c r="N129" s="15"/>
    </row>
    <row r="130" ht="33" spans="1:14">
      <c r="A130" s="10">
        <v>127</v>
      </c>
      <c r="B130" s="10" t="s">
        <v>293</v>
      </c>
      <c r="C130" s="11" t="s">
        <v>92</v>
      </c>
      <c r="D130" s="11" t="s">
        <v>294</v>
      </c>
      <c r="E130" s="10" t="s">
        <v>337</v>
      </c>
      <c r="F130" s="10" t="s">
        <v>338</v>
      </c>
      <c r="G130" s="12">
        <v>36.25</v>
      </c>
      <c r="H130" s="10">
        <f t="shared" si="13"/>
        <v>18.125</v>
      </c>
      <c r="I130" s="12">
        <v>77.4</v>
      </c>
      <c r="J130" s="10">
        <f t="shared" si="10"/>
        <v>38.7</v>
      </c>
      <c r="K130" s="10">
        <f t="shared" si="11"/>
        <v>56.825</v>
      </c>
      <c r="L130" s="13">
        <f t="shared" si="14"/>
        <v>22</v>
      </c>
      <c r="M130" s="16" t="s">
        <v>27</v>
      </c>
      <c r="N130" s="15"/>
    </row>
    <row r="131" ht="16.5" spans="1:14">
      <c r="A131" s="10">
        <v>128</v>
      </c>
      <c r="B131" s="10" t="s">
        <v>339</v>
      </c>
      <c r="C131" s="11" t="s">
        <v>340</v>
      </c>
      <c r="D131" s="11" t="s">
        <v>341</v>
      </c>
      <c r="E131" s="10" t="s">
        <v>342</v>
      </c>
      <c r="F131" s="10" t="s">
        <v>343</v>
      </c>
      <c r="G131" s="12">
        <v>62</v>
      </c>
      <c r="H131" s="10">
        <f t="shared" si="13"/>
        <v>31</v>
      </c>
      <c r="I131" s="10">
        <v>77</v>
      </c>
      <c r="J131" s="10">
        <f t="shared" si="10"/>
        <v>38.5</v>
      </c>
      <c r="K131" s="10">
        <f t="shared" si="11"/>
        <v>69.5</v>
      </c>
      <c r="L131" s="13">
        <f t="shared" si="14"/>
        <v>1</v>
      </c>
      <c r="M131" s="18" t="s">
        <v>21</v>
      </c>
      <c r="N131" s="15"/>
    </row>
    <row r="132" ht="16.5" spans="1:14">
      <c r="A132" s="10">
        <v>129</v>
      </c>
      <c r="B132" s="10" t="s">
        <v>339</v>
      </c>
      <c r="C132" s="11" t="s">
        <v>340</v>
      </c>
      <c r="D132" s="11" t="s">
        <v>341</v>
      </c>
      <c r="E132" s="10" t="s">
        <v>344</v>
      </c>
      <c r="F132" s="10" t="s">
        <v>345</v>
      </c>
      <c r="G132" s="12">
        <v>61.5</v>
      </c>
      <c r="H132" s="10">
        <f t="shared" si="13"/>
        <v>30.75</v>
      </c>
      <c r="I132" s="10">
        <v>71.33</v>
      </c>
      <c r="J132" s="10">
        <f t="shared" si="10"/>
        <v>35.665</v>
      </c>
      <c r="K132" s="10">
        <f t="shared" si="11"/>
        <v>66.415</v>
      </c>
      <c r="L132" s="13">
        <f t="shared" si="14"/>
        <v>2</v>
      </c>
      <c r="M132" s="16" t="s">
        <v>27</v>
      </c>
      <c r="N132" s="15"/>
    </row>
    <row r="133" ht="16.5" spans="1:14">
      <c r="A133" s="10">
        <v>130</v>
      </c>
      <c r="B133" s="10" t="s">
        <v>339</v>
      </c>
      <c r="C133" s="11" t="s">
        <v>340</v>
      </c>
      <c r="D133" s="11" t="s">
        <v>341</v>
      </c>
      <c r="E133" s="10" t="s">
        <v>346</v>
      </c>
      <c r="F133" s="10" t="s">
        <v>347</v>
      </c>
      <c r="G133" s="12">
        <v>60</v>
      </c>
      <c r="H133" s="10">
        <f t="shared" si="13"/>
        <v>30</v>
      </c>
      <c r="I133" s="10">
        <v>65.67</v>
      </c>
      <c r="J133" s="10">
        <f t="shared" si="10"/>
        <v>32.835</v>
      </c>
      <c r="K133" s="10">
        <f t="shared" si="11"/>
        <v>62.835</v>
      </c>
      <c r="L133" s="13">
        <f t="shared" si="14"/>
        <v>3</v>
      </c>
      <c r="M133" s="16" t="s">
        <v>27</v>
      </c>
      <c r="N133" s="15"/>
    </row>
    <row r="134" ht="16.5" spans="1:14">
      <c r="A134" s="10">
        <v>131</v>
      </c>
      <c r="B134" s="10" t="s">
        <v>348</v>
      </c>
      <c r="C134" s="11" t="s">
        <v>349</v>
      </c>
      <c r="D134" s="11" t="s">
        <v>341</v>
      </c>
      <c r="E134" s="10" t="s">
        <v>350</v>
      </c>
      <c r="F134" s="10" t="s">
        <v>351</v>
      </c>
      <c r="G134" s="12">
        <v>68.75</v>
      </c>
      <c r="H134" s="10">
        <f t="shared" si="13"/>
        <v>34.375</v>
      </c>
      <c r="I134" s="10">
        <v>77.33</v>
      </c>
      <c r="J134" s="10">
        <f t="shared" si="10"/>
        <v>38.665</v>
      </c>
      <c r="K134" s="10">
        <f t="shared" si="11"/>
        <v>73.04</v>
      </c>
      <c r="L134" s="13">
        <f t="shared" si="14"/>
        <v>1</v>
      </c>
      <c r="M134" s="18" t="s">
        <v>21</v>
      </c>
      <c r="N134" s="15"/>
    </row>
    <row r="135" ht="16.5" spans="1:14">
      <c r="A135" s="10">
        <v>132</v>
      </c>
      <c r="B135" s="10" t="s">
        <v>348</v>
      </c>
      <c r="C135" s="11" t="s">
        <v>349</v>
      </c>
      <c r="D135" s="11" t="s">
        <v>341</v>
      </c>
      <c r="E135" s="10" t="s">
        <v>352</v>
      </c>
      <c r="F135" s="10" t="s">
        <v>353</v>
      </c>
      <c r="G135" s="12">
        <v>69.5</v>
      </c>
      <c r="H135" s="10">
        <f t="shared" si="13"/>
        <v>34.75</v>
      </c>
      <c r="I135" s="10">
        <v>68.67</v>
      </c>
      <c r="J135" s="10">
        <f t="shared" si="10"/>
        <v>34.335</v>
      </c>
      <c r="K135" s="10">
        <f t="shared" si="11"/>
        <v>69.085</v>
      </c>
      <c r="L135" s="13">
        <f t="shared" si="14"/>
        <v>2</v>
      </c>
      <c r="M135" s="18" t="s">
        <v>21</v>
      </c>
      <c r="N135" s="15"/>
    </row>
    <row r="136" ht="16.5" spans="1:14">
      <c r="A136" s="10">
        <v>133</v>
      </c>
      <c r="B136" s="10" t="s">
        <v>348</v>
      </c>
      <c r="C136" s="11" t="s">
        <v>349</v>
      </c>
      <c r="D136" s="11" t="s">
        <v>341</v>
      </c>
      <c r="E136" s="10" t="s">
        <v>354</v>
      </c>
      <c r="F136" s="10" t="s">
        <v>355</v>
      </c>
      <c r="G136" s="12">
        <v>66</v>
      </c>
      <c r="H136" s="10">
        <f t="shared" si="13"/>
        <v>33</v>
      </c>
      <c r="I136" s="10">
        <v>68.33</v>
      </c>
      <c r="J136" s="10">
        <f t="shared" si="10"/>
        <v>34.165</v>
      </c>
      <c r="K136" s="10">
        <f t="shared" si="11"/>
        <v>67.165</v>
      </c>
      <c r="L136" s="13">
        <f t="shared" si="14"/>
        <v>3</v>
      </c>
      <c r="M136" s="16" t="s">
        <v>27</v>
      </c>
      <c r="N136" s="15"/>
    </row>
    <row r="137" ht="16.5" spans="1:14">
      <c r="A137" s="10">
        <v>134</v>
      </c>
      <c r="B137" s="10" t="s">
        <v>356</v>
      </c>
      <c r="C137" s="11" t="s">
        <v>357</v>
      </c>
      <c r="D137" s="11" t="s">
        <v>341</v>
      </c>
      <c r="E137" s="10" t="s">
        <v>358</v>
      </c>
      <c r="F137" s="10" t="s">
        <v>359</v>
      </c>
      <c r="G137" s="12">
        <v>62.5</v>
      </c>
      <c r="H137" s="10">
        <f t="shared" si="13"/>
        <v>31.25</v>
      </c>
      <c r="I137" s="10">
        <v>75</v>
      </c>
      <c r="J137" s="10">
        <f t="shared" si="10"/>
        <v>37.5</v>
      </c>
      <c r="K137" s="10">
        <f t="shared" si="11"/>
        <v>68.75</v>
      </c>
      <c r="L137" s="13">
        <f t="shared" si="14"/>
        <v>1</v>
      </c>
      <c r="M137" s="18" t="s">
        <v>21</v>
      </c>
      <c r="N137" s="15"/>
    </row>
    <row r="138" ht="16.5" spans="1:14">
      <c r="A138" s="10">
        <v>135</v>
      </c>
      <c r="B138" s="10" t="s">
        <v>356</v>
      </c>
      <c r="C138" s="11" t="s">
        <v>357</v>
      </c>
      <c r="D138" s="11" t="s">
        <v>341</v>
      </c>
      <c r="E138" s="10" t="s">
        <v>360</v>
      </c>
      <c r="F138" s="10" t="s">
        <v>361</v>
      </c>
      <c r="G138" s="12">
        <v>60</v>
      </c>
      <c r="H138" s="10">
        <f t="shared" si="13"/>
        <v>30</v>
      </c>
      <c r="I138" s="10">
        <v>72.67</v>
      </c>
      <c r="J138" s="10">
        <f t="shared" si="10"/>
        <v>36.335</v>
      </c>
      <c r="K138" s="10">
        <f t="shared" si="11"/>
        <v>66.335</v>
      </c>
      <c r="L138" s="13">
        <f t="shared" si="14"/>
        <v>2</v>
      </c>
      <c r="M138" s="16" t="s">
        <v>27</v>
      </c>
      <c r="N138" s="15"/>
    </row>
    <row r="139" ht="16.5" spans="1:14">
      <c r="A139" s="10">
        <v>136</v>
      </c>
      <c r="B139" s="10" t="s">
        <v>362</v>
      </c>
      <c r="C139" s="11" t="s">
        <v>363</v>
      </c>
      <c r="D139" s="11" t="s">
        <v>364</v>
      </c>
      <c r="E139" s="10" t="s">
        <v>365</v>
      </c>
      <c r="F139" s="10" t="s">
        <v>366</v>
      </c>
      <c r="G139" s="12">
        <v>57.25</v>
      </c>
      <c r="H139" s="10">
        <f t="shared" si="13"/>
        <v>28.625</v>
      </c>
      <c r="I139" s="10">
        <v>81.67</v>
      </c>
      <c r="J139" s="10">
        <f t="shared" si="10"/>
        <v>40.835</v>
      </c>
      <c r="K139" s="10">
        <f t="shared" si="11"/>
        <v>69.46</v>
      </c>
      <c r="L139" s="13">
        <f t="shared" si="14"/>
        <v>1</v>
      </c>
      <c r="M139" s="18" t="s">
        <v>21</v>
      </c>
      <c r="N139" s="15"/>
    </row>
    <row r="140" s="3" customFormat="1" ht="16.5" spans="1:14">
      <c r="A140" s="10">
        <v>137</v>
      </c>
      <c r="B140" s="19" t="s">
        <v>362</v>
      </c>
      <c r="C140" s="20" t="s">
        <v>363</v>
      </c>
      <c r="D140" s="20" t="s">
        <v>364</v>
      </c>
      <c r="E140" s="19" t="s">
        <v>367</v>
      </c>
      <c r="F140" s="26" t="s">
        <v>368</v>
      </c>
      <c r="G140" s="21">
        <v>66.75</v>
      </c>
      <c r="H140" s="19">
        <f t="shared" si="13"/>
        <v>33.375</v>
      </c>
      <c r="I140" s="19">
        <v>0</v>
      </c>
      <c r="J140" s="19">
        <v>0</v>
      </c>
      <c r="K140" s="19">
        <f t="shared" si="11"/>
        <v>33.375</v>
      </c>
      <c r="L140" s="22">
        <v>2</v>
      </c>
      <c r="M140" s="17" t="s">
        <v>27</v>
      </c>
      <c r="N140" s="23"/>
    </row>
    <row r="141" ht="16.5" spans="1:14">
      <c r="A141" s="10">
        <v>138</v>
      </c>
      <c r="B141" s="10" t="s">
        <v>369</v>
      </c>
      <c r="C141" s="11" t="s">
        <v>370</v>
      </c>
      <c r="D141" s="11" t="s">
        <v>364</v>
      </c>
      <c r="E141" s="10" t="s">
        <v>371</v>
      </c>
      <c r="F141" s="10" t="s">
        <v>372</v>
      </c>
      <c r="G141" s="12">
        <v>61.5</v>
      </c>
      <c r="H141" s="10">
        <f>G141*0.5</f>
        <v>30.75</v>
      </c>
      <c r="I141" s="10">
        <v>85</v>
      </c>
      <c r="J141" s="10">
        <f>I141*0.5</f>
        <v>42.5</v>
      </c>
      <c r="K141" s="10">
        <f>H141+J141</f>
        <v>73.25</v>
      </c>
      <c r="L141" s="13">
        <f>COUNTIFS($B$4:$B$219,B141,$K$4:$K$219,"&gt;"&amp;K141)+1</f>
        <v>1</v>
      </c>
      <c r="M141" s="18" t="s">
        <v>21</v>
      </c>
      <c r="N141" s="15"/>
    </row>
    <row r="142" ht="33" spans="1:14">
      <c r="A142" s="10">
        <v>139</v>
      </c>
      <c r="B142" s="10" t="s">
        <v>373</v>
      </c>
      <c r="C142" s="11" t="s">
        <v>374</v>
      </c>
      <c r="D142" s="11" t="s">
        <v>364</v>
      </c>
      <c r="E142" s="10" t="s">
        <v>375</v>
      </c>
      <c r="F142" s="10" t="s">
        <v>376</v>
      </c>
      <c r="G142" s="12">
        <v>67.25</v>
      </c>
      <c r="H142" s="10">
        <f>G142*0.5</f>
        <v>33.625</v>
      </c>
      <c r="I142" s="10">
        <v>86.33</v>
      </c>
      <c r="J142" s="10">
        <f>I142*0.5</f>
        <v>43.165</v>
      </c>
      <c r="K142" s="10">
        <f>H142+J142</f>
        <v>76.79</v>
      </c>
      <c r="L142" s="13">
        <f>COUNTIFS($B$4:$B$219,B142,$K$4:$K$219,"&gt;"&amp;K142)+1</f>
        <v>1</v>
      </c>
      <c r="M142" s="18" t="s">
        <v>21</v>
      </c>
      <c r="N142" s="15"/>
    </row>
    <row r="143" ht="33" spans="1:14">
      <c r="A143" s="10">
        <v>140</v>
      </c>
      <c r="B143" s="10" t="s">
        <v>377</v>
      </c>
      <c r="C143" s="11" t="s">
        <v>378</v>
      </c>
      <c r="D143" s="11" t="s">
        <v>364</v>
      </c>
      <c r="E143" s="10" t="s">
        <v>379</v>
      </c>
      <c r="F143" s="10" t="s">
        <v>380</v>
      </c>
      <c r="G143" s="12">
        <v>71</v>
      </c>
      <c r="H143" s="10">
        <f>G143*0.5</f>
        <v>35.5</v>
      </c>
      <c r="I143" s="10">
        <v>77</v>
      </c>
      <c r="J143" s="10">
        <f>I143*0.5</f>
        <v>38.5</v>
      </c>
      <c r="K143" s="10">
        <f>H143+J143</f>
        <v>74</v>
      </c>
      <c r="L143" s="13">
        <f>COUNTIFS($B$4:$B$219,B143,$K$4:$K$219,"&gt;"&amp;K143)+1</f>
        <v>1</v>
      </c>
      <c r="M143" s="18" t="s">
        <v>21</v>
      </c>
      <c r="N143" s="15"/>
    </row>
    <row r="144" ht="16.5" spans="1:14">
      <c r="A144" s="10">
        <v>141</v>
      </c>
      <c r="B144" s="10" t="s">
        <v>381</v>
      </c>
      <c r="C144" s="11" t="s">
        <v>382</v>
      </c>
      <c r="D144" s="11" t="s">
        <v>364</v>
      </c>
      <c r="E144" s="10" t="s">
        <v>383</v>
      </c>
      <c r="F144" s="10" t="s">
        <v>384</v>
      </c>
      <c r="G144" s="12">
        <v>67.75</v>
      </c>
      <c r="H144" s="10">
        <f>G144*0.5</f>
        <v>33.875</v>
      </c>
      <c r="I144" s="10">
        <v>72.67</v>
      </c>
      <c r="J144" s="10">
        <f>I144*0.5</f>
        <v>36.335</v>
      </c>
      <c r="K144" s="10">
        <f>H144+J144</f>
        <v>70.21</v>
      </c>
      <c r="L144" s="13">
        <f>COUNTIFS($B$4:$B$219,B144,$K$4:$K$219,"&gt;"&amp;K144)+1</f>
        <v>1</v>
      </c>
      <c r="M144" s="18" t="s">
        <v>21</v>
      </c>
      <c r="N144" s="15"/>
    </row>
    <row r="145" ht="16.5" spans="1:14">
      <c r="A145" s="10">
        <v>142</v>
      </c>
      <c r="B145" s="10" t="s">
        <v>381</v>
      </c>
      <c r="C145" s="11" t="s">
        <v>382</v>
      </c>
      <c r="D145" s="11" t="s">
        <v>364</v>
      </c>
      <c r="E145" s="10" t="s">
        <v>385</v>
      </c>
      <c r="F145" s="10" t="s">
        <v>386</v>
      </c>
      <c r="G145" s="12">
        <v>61.25</v>
      </c>
      <c r="H145" s="10">
        <f>G145*0.5</f>
        <v>30.625</v>
      </c>
      <c r="I145" s="10">
        <v>76.33</v>
      </c>
      <c r="J145" s="10">
        <f>I145*0.5</f>
        <v>38.165</v>
      </c>
      <c r="K145" s="10">
        <f>H145+J145</f>
        <v>68.79</v>
      </c>
      <c r="L145" s="13">
        <f>COUNTIFS($B$4:$B$219,B145,$K$4:$K$219,"&gt;"&amp;K145)+1</f>
        <v>2</v>
      </c>
      <c r="M145" s="16" t="s">
        <v>27</v>
      </c>
      <c r="N145" s="15"/>
    </row>
    <row r="146" ht="16.5" spans="1:14">
      <c r="A146" s="10">
        <v>143</v>
      </c>
      <c r="B146" s="10" t="s">
        <v>387</v>
      </c>
      <c r="C146" s="11" t="s">
        <v>388</v>
      </c>
      <c r="D146" s="11" t="s">
        <v>364</v>
      </c>
      <c r="E146" s="10" t="s">
        <v>389</v>
      </c>
      <c r="F146" s="10" t="s">
        <v>390</v>
      </c>
      <c r="G146" s="12">
        <v>59.25</v>
      </c>
      <c r="H146" s="10">
        <f t="shared" ref="H146:H175" si="15">G146*0.5</f>
        <v>29.625</v>
      </c>
      <c r="I146" s="10">
        <v>79.33</v>
      </c>
      <c r="J146" s="10">
        <f t="shared" ref="J146:J175" si="16">I146*0.5</f>
        <v>39.665</v>
      </c>
      <c r="K146" s="10">
        <f t="shared" ref="K146:K175" si="17">H146+J146</f>
        <v>69.29</v>
      </c>
      <c r="L146" s="13">
        <f t="shared" ref="L146:L175" si="18">COUNTIFS($B$4:$B$219,B146,$K$4:$K$219,"&gt;"&amp;K146)+1</f>
        <v>1</v>
      </c>
      <c r="M146" s="18" t="s">
        <v>21</v>
      </c>
      <c r="N146" s="15"/>
    </row>
    <row r="147" ht="16.5" spans="1:14">
      <c r="A147" s="10">
        <v>144</v>
      </c>
      <c r="B147" s="10" t="s">
        <v>391</v>
      </c>
      <c r="C147" s="11" t="s">
        <v>140</v>
      </c>
      <c r="D147" s="11" t="s">
        <v>392</v>
      </c>
      <c r="E147" s="10" t="s">
        <v>393</v>
      </c>
      <c r="F147" s="10" t="s">
        <v>394</v>
      </c>
      <c r="G147" s="12">
        <v>77.25</v>
      </c>
      <c r="H147" s="10">
        <f t="shared" si="15"/>
        <v>38.625</v>
      </c>
      <c r="I147" s="10">
        <v>86.3</v>
      </c>
      <c r="J147" s="10">
        <f t="shared" si="16"/>
        <v>43.15</v>
      </c>
      <c r="K147" s="10">
        <f t="shared" si="17"/>
        <v>81.775</v>
      </c>
      <c r="L147" s="13">
        <f t="shared" si="18"/>
        <v>1</v>
      </c>
      <c r="M147" s="18" t="s">
        <v>21</v>
      </c>
      <c r="N147" s="15"/>
    </row>
    <row r="148" ht="16.5" spans="1:14">
      <c r="A148" s="10">
        <v>145</v>
      </c>
      <c r="B148" s="10" t="s">
        <v>391</v>
      </c>
      <c r="C148" s="11" t="s">
        <v>140</v>
      </c>
      <c r="D148" s="11" t="s">
        <v>392</v>
      </c>
      <c r="E148" s="10" t="s">
        <v>395</v>
      </c>
      <c r="F148" s="10" t="s">
        <v>396</v>
      </c>
      <c r="G148" s="12">
        <v>80.25</v>
      </c>
      <c r="H148" s="10">
        <f t="shared" si="15"/>
        <v>40.125</v>
      </c>
      <c r="I148" s="10">
        <v>77.2</v>
      </c>
      <c r="J148" s="10">
        <f t="shared" si="16"/>
        <v>38.6</v>
      </c>
      <c r="K148" s="10">
        <f t="shared" si="17"/>
        <v>78.725</v>
      </c>
      <c r="L148" s="13">
        <f t="shared" si="18"/>
        <v>2</v>
      </c>
      <c r="M148" s="18" t="s">
        <v>21</v>
      </c>
      <c r="N148" s="15"/>
    </row>
    <row r="149" ht="16.5" spans="1:14">
      <c r="A149" s="10">
        <v>146</v>
      </c>
      <c r="B149" s="10" t="s">
        <v>391</v>
      </c>
      <c r="C149" s="11" t="s">
        <v>140</v>
      </c>
      <c r="D149" s="11" t="s">
        <v>392</v>
      </c>
      <c r="E149" s="10" t="s">
        <v>397</v>
      </c>
      <c r="F149" s="10" t="s">
        <v>398</v>
      </c>
      <c r="G149" s="12">
        <v>68.25</v>
      </c>
      <c r="H149" s="10">
        <f t="shared" si="15"/>
        <v>34.125</v>
      </c>
      <c r="I149" s="10">
        <v>88.58</v>
      </c>
      <c r="J149" s="10">
        <f t="shared" si="16"/>
        <v>44.29</v>
      </c>
      <c r="K149" s="10">
        <f t="shared" si="17"/>
        <v>78.415</v>
      </c>
      <c r="L149" s="13">
        <f t="shared" si="18"/>
        <v>3</v>
      </c>
      <c r="M149" s="18" t="s">
        <v>21</v>
      </c>
      <c r="N149" s="15"/>
    </row>
    <row r="150" ht="16.5" spans="1:14">
      <c r="A150" s="10">
        <v>147</v>
      </c>
      <c r="B150" s="10" t="s">
        <v>391</v>
      </c>
      <c r="C150" s="11" t="s">
        <v>140</v>
      </c>
      <c r="D150" s="11" t="s">
        <v>392</v>
      </c>
      <c r="E150" s="10" t="s">
        <v>399</v>
      </c>
      <c r="F150" s="10" t="s">
        <v>400</v>
      </c>
      <c r="G150" s="12">
        <v>74</v>
      </c>
      <c r="H150" s="10">
        <f t="shared" si="15"/>
        <v>37</v>
      </c>
      <c r="I150" s="10">
        <v>81</v>
      </c>
      <c r="J150" s="10">
        <f t="shared" si="16"/>
        <v>40.5</v>
      </c>
      <c r="K150" s="10">
        <f t="shared" si="17"/>
        <v>77.5</v>
      </c>
      <c r="L150" s="13">
        <f t="shared" si="18"/>
        <v>4</v>
      </c>
      <c r="M150" s="18" t="s">
        <v>21</v>
      </c>
      <c r="N150" s="15"/>
    </row>
    <row r="151" ht="16.5" spans="1:14">
      <c r="A151" s="10">
        <v>148</v>
      </c>
      <c r="B151" s="10" t="s">
        <v>391</v>
      </c>
      <c r="C151" s="11" t="s">
        <v>140</v>
      </c>
      <c r="D151" s="11" t="s">
        <v>392</v>
      </c>
      <c r="E151" s="10" t="s">
        <v>401</v>
      </c>
      <c r="F151" s="10" t="s">
        <v>402</v>
      </c>
      <c r="G151" s="12">
        <v>66.25</v>
      </c>
      <c r="H151" s="10">
        <f t="shared" si="15"/>
        <v>33.125</v>
      </c>
      <c r="I151" s="10">
        <v>83.22</v>
      </c>
      <c r="J151" s="10">
        <f t="shared" si="16"/>
        <v>41.61</v>
      </c>
      <c r="K151" s="10">
        <f t="shared" si="17"/>
        <v>74.735</v>
      </c>
      <c r="L151" s="13">
        <f t="shared" si="18"/>
        <v>5</v>
      </c>
      <c r="M151" s="18" t="s">
        <v>21</v>
      </c>
      <c r="N151" s="15"/>
    </row>
    <row r="152" ht="16.5" spans="1:14">
      <c r="A152" s="10">
        <v>149</v>
      </c>
      <c r="B152" s="10" t="s">
        <v>391</v>
      </c>
      <c r="C152" s="11" t="s">
        <v>140</v>
      </c>
      <c r="D152" s="11" t="s">
        <v>392</v>
      </c>
      <c r="E152" s="10" t="s">
        <v>403</v>
      </c>
      <c r="F152" s="10" t="s">
        <v>404</v>
      </c>
      <c r="G152" s="12">
        <v>74.25</v>
      </c>
      <c r="H152" s="10">
        <f t="shared" si="15"/>
        <v>37.125</v>
      </c>
      <c r="I152" s="10">
        <v>72.98</v>
      </c>
      <c r="J152" s="10">
        <f t="shared" si="16"/>
        <v>36.49</v>
      </c>
      <c r="K152" s="10">
        <f t="shared" si="17"/>
        <v>73.615</v>
      </c>
      <c r="L152" s="13">
        <f t="shared" si="18"/>
        <v>6</v>
      </c>
      <c r="M152" s="18" t="s">
        <v>21</v>
      </c>
      <c r="N152" s="15"/>
    </row>
    <row r="153" ht="16.5" spans="1:14">
      <c r="A153" s="10">
        <v>150</v>
      </c>
      <c r="B153" s="10" t="s">
        <v>391</v>
      </c>
      <c r="C153" s="11" t="s">
        <v>140</v>
      </c>
      <c r="D153" s="11" t="s">
        <v>392</v>
      </c>
      <c r="E153" s="10" t="s">
        <v>405</v>
      </c>
      <c r="F153" s="10" t="s">
        <v>406</v>
      </c>
      <c r="G153" s="12">
        <v>65.75</v>
      </c>
      <c r="H153" s="10">
        <f t="shared" si="15"/>
        <v>32.875</v>
      </c>
      <c r="I153" s="10">
        <v>79.82</v>
      </c>
      <c r="J153" s="10">
        <f t="shared" si="16"/>
        <v>39.91</v>
      </c>
      <c r="K153" s="10">
        <f t="shared" si="17"/>
        <v>72.785</v>
      </c>
      <c r="L153" s="13">
        <f t="shared" si="18"/>
        <v>7</v>
      </c>
      <c r="M153" s="18" t="s">
        <v>21</v>
      </c>
      <c r="N153" s="15"/>
    </row>
    <row r="154" ht="16.5" spans="1:14">
      <c r="A154" s="10">
        <v>151</v>
      </c>
      <c r="B154" s="10" t="s">
        <v>391</v>
      </c>
      <c r="C154" s="11" t="s">
        <v>140</v>
      </c>
      <c r="D154" s="11" t="s">
        <v>392</v>
      </c>
      <c r="E154" s="10" t="s">
        <v>407</v>
      </c>
      <c r="F154" s="10" t="s">
        <v>408</v>
      </c>
      <c r="G154" s="12">
        <v>60.5</v>
      </c>
      <c r="H154" s="10">
        <f t="shared" si="15"/>
        <v>30.25</v>
      </c>
      <c r="I154" s="10">
        <v>84.46</v>
      </c>
      <c r="J154" s="10">
        <f t="shared" si="16"/>
        <v>42.23</v>
      </c>
      <c r="K154" s="10">
        <f t="shared" si="17"/>
        <v>72.48</v>
      </c>
      <c r="L154" s="13">
        <f t="shared" si="18"/>
        <v>8</v>
      </c>
      <c r="M154" s="18" t="s">
        <v>21</v>
      </c>
      <c r="N154" s="15"/>
    </row>
    <row r="155" ht="16.5" spans="1:14">
      <c r="A155" s="10">
        <v>152</v>
      </c>
      <c r="B155" s="10" t="s">
        <v>391</v>
      </c>
      <c r="C155" s="11" t="s">
        <v>140</v>
      </c>
      <c r="D155" s="11" t="s">
        <v>392</v>
      </c>
      <c r="E155" s="10" t="s">
        <v>409</v>
      </c>
      <c r="F155" s="10" t="s">
        <v>410</v>
      </c>
      <c r="G155" s="12">
        <v>69.5</v>
      </c>
      <c r="H155" s="10">
        <f t="shared" si="15"/>
        <v>34.75</v>
      </c>
      <c r="I155" s="10">
        <v>73.94</v>
      </c>
      <c r="J155" s="10">
        <f t="shared" si="16"/>
        <v>36.97</v>
      </c>
      <c r="K155" s="10">
        <f t="shared" si="17"/>
        <v>71.72</v>
      </c>
      <c r="L155" s="13">
        <f t="shared" si="18"/>
        <v>9</v>
      </c>
      <c r="M155" s="18" t="s">
        <v>21</v>
      </c>
      <c r="N155" s="15"/>
    </row>
    <row r="156" ht="16.5" spans="1:14">
      <c r="A156" s="10">
        <v>153</v>
      </c>
      <c r="B156" s="10" t="s">
        <v>391</v>
      </c>
      <c r="C156" s="11" t="s">
        <v>140</v>
      </c>
      <c r="D156" s="11" t="s">
        <v>392</v>
      </c>
      <c r="E156" s="10" t="s">
        <v>411</v>
      </c>
      <c r="F156" s="10" t="s">
        <v>412</v>
      </c>
      <c r="G156" s="12">
        <v>66.25</v>
      </c>
      <c r="H156" s="10">
        <f t="shared" si="15"/>
        <v>33.125</v>
      </c>
      <c r="I156" s="10">
        <v>76.78</v>
      </c>
      <c r="J156" s="10">
        <f t="shared" si="16"/>
        <v>38.39</v>
      </c>
      <c r="K156" s="10">
        <f t="shared" si="17"/>
        <v>71.515</v>
      </c>
      <c r="L156" s="13">
        <f t="shared" si="18"/>
        <v>10</v>
      </c>
      <c r="M156" s="18" t="s">
        <v>21</v>
      </c>
      <c r="N156" s="15"/>
    </row>
    <row r="157" ht="16.5" spans="1:14">
      <c r="A157" s="10">
        <v>154</v>
      </c>
      <c r="B157" s="10" t="s">
        <v>391</v>
      </c>
      <c r="C157" s="11" t="s">
        <v>140</v>
      </c>
      <c r="D157" s="11" t="s">
        <v>392</v>
      </c>
      <c r="E157" s="10" t="s">
        <v>413</v>
      </c>
      <c r="F157" s="10" t="s">
        <v>414</v>
      </c>
      <c r="G157" s="12">
        <v>64</v>
      </c>
      <c r="H157" s="10">
        <f t="shared" si="15"/>
        <v>32</v>
      </c>
      <c r="I157" s="10">
        <v>75.58</v>
      </c>
      <c r="J157" s="10">
        <f t="shared" si="16"/>
        <v>37.79</v>
      </c>
      <c r="K157" s="10">
        <f t="shared" si="17"/>
        <v>69.79</v>
      </c>
      <c r="L157" s="13">
        <f t="shared" si="18"/>
        <v>11</v>
      </c>
      <c r="M157" s="18" t="s">
        <v>21</v>
      </c>
      <c r="N157" s="15"/>
    </row>
    <row r="158" ht="16.5" spans="1:14">
      <c r="A158" s="10">
        <v>155</v>
      </c>
      <c r="B158" s="10" t="s">
        <v>391</v>
      </c>
      <c r="C158" s="11" t="s">
        <v>140</v>
      </c>
      <c r="D158" s="11" t="s">
        <v>392</v>
      </c>
      <c r="E158" s="10" t="s">
        <v>415</v>
      </c>
      <c r="F158" s="10" t="s">
        <v>416</v>
      </c>
      <c r="G158" s="12">
        <v>67.25</v>
      </c>
      <c r="H158" s="10">
        <f t="shared" si="15"/>
        <v>33.625</v>
      </c>
      <c r="I158" s="10">
        <v>71.18</v>
      </c>
      <c r="J158" s="10">
        <f t="shared" si="16"/>
        <v>35.59</v>
      </c>
      <c r="K158" s="10">
        <f t="shared" si="17"/>
        <v>69.215</v>
      </c>
      <c r="L158" s="13">
        <f t="shared" si="18"/>
        <v>12</v>
      </c>
      <c r="M158" s="18" t="s">
        <v>21</v>
      </c>
      <c r="N158" s="15"/>
    </row>
    <row r="159" ht="16.5" spans="1:14">
      <c r="A159" s="10">
        <v>156</v>
      </c>
      <c r="B159" s="10" t="s">
        <v>391</v>
      </c>
      <c r="C159" s="11" t="s">
        <v>140</v>
      </c>
      <c r="D159" s="11" t="s">
        <v>392</v>
      </c>
      <c r="E159" s="10" t="s">
        <v>417</v>
      </c>
      <c r="F159" s="10" t="s">
        <v>418</v>
      </c>
      <c r="G159" s="12">
        <v>60</v>
      </c>
      <c r="H159" s="10">
        <f t="shared" si="15"/>
        <v>30</v>
      </c>
      <c r="I159" s="10">
        <v>78</v>
      </c>
      <c r="J159" s="10">
        <f t="shared" si="16"/>
        <v>39</v>
      </c>
      <c r="K159" s="10">
        <f t="shared" si="17"/>
        <v>69</v>
      </c>
      <c r="L159" s="13">
        <f t="shared" si="18"/>
        <v>13</v>
      </c>
      <c r="M159" s="16" t="s">
        <v>27</v>
      </c>
      <c r="N159" s="15"/>
    </row>
    <row r="160" ht="16.5" spans="1:14">
      <c r="A160" s="10">
        <v>157</v>
      </c>
      <c r="B160" s="10" t="s">
        <v>391</v>
      </c>
      <c r="C160" s="11" t="s">
        <v>140</v>
      </c>
      <c r="D160" s="11" t="s">
        <v>392</v>
      </c>
      <c r="E160" s="10" t="s">
        <v>419</v>
      </c>
      <c r="F160" s="10" t="s">
        <v>420</v>
      </c>
      <c r="G160" s="12">
        <v>56</v>
      </c>
      <c r="H160" s="10">
        <f t="shared" si="15"/>
        <v>28</v>
      </c>
      <c r="I160" s="10">
        <v>81.46</v>
      </c>
      <c r="J160" s="10">
        <f t="shared" si="16"/>
        <v>40.73</v>
      </c>
      <c r="K160" s="10">
        <f t="shared" si="17"/>
        <v>68.73</v>
      </c>
      <c r="L160" s="13">
        <f t="shared" si="18"/>
        <v>14</v>
      </c>
      <c r="M160" s="16" t="s">
        <v>27</v>
      </c>
      <c r="N160" s="15"/>
    </row>
    <row r="161" ht="16.5" spans="1:14">
      <c r="A161" s="10">
        <v>158</v>
      </c>
      <c r="B161" s="10" t="s">
        <v>391</v>
      </c>
      <c r="C161" s="11" t="s">
        <v>140</v>
      </c>
      <c r="D161" s="11" t="s">
        <v>392</v>
      </c>
      <c r="E161" s="10" t="s">
        <v>421</v>
      </c>
      <c r="F161" s="10" t="s">
        <v>422</v>
      </c>
      <c r="G161" s="12">
        <v>63</v>
      </c>
      <c r="H161" s="10">
        <f t="shared" si="15"/>
        <v>31.5</v>
      </c>
      <c r="I161" s="10">
        <v>73.06</v>
      </c>
      <c r="J161" s="10">
        <f t="shared" si="16"/>
        <v>36.53</v>
      </c>
      <c r="K161" s="10">
        <f t="shared" si="17"/>
        <v>68.03</v>
      </c>
      <c r="L161" s="13">
        <f t="shared" si="18"/>
        <v>15</v>
      </c>
      <c r="M161" s="16" t="s">
        <v>27</v>
      </c>
      <c r="N161" s="15"/>
    </row>
    <row r="162" ht="16.5" spans="1:14">
      <c r="A162" s="10">
        <v>159</v>
      </c>
      <c r="B162" s="10" t="s">
        <v>391</v>
      </c>
      <c r="C162" s="11" t="s">
        <v>140</v>
      </c>
      <c r="D162" s="11" t="s">
        <v>392</v>
      </c>
      <c r="E162" s="10" t="s">
        <v>423</v>
      </c>
      <c r="F162" s="10" t="s">
        <v>424</v>
      </c>
      <c r="G162" s="12">
        <v>58</v>
      </c>
      <c r="H162" s="10">
        <f t="shared" si="15"/>
        <v>29</v>
      </c>
      <c r="I162" s="10">
        <v>77.34</v>
      </c>
      <c r="J162" s="10">
        <f t="shared" si="16"/>
        <v>38.67</v>
      </c>
      <c r="K162" s="10">
        <f t="shared" si="17"/>
        <v>67.67</v>
      </c>
      <c r="L162" s="13">
        <f t="shared" si="18"/>
        <v>16</v>
      </c>
      <c r="M162" s="16" t="s">
        <v>27</v>
      </c>
      <c r="N162" s="15"/>
    </row>
    <row r="163" ht="16.5" spans="1:14">
      <c r="A163" s="10">
        <v>160</v>
      </c>
      <c r="B163" s="10" t="s">
        <v>391</v>
      </c>
      <c r="C163" s="11" t="s">
        <v>140</v>
      </c>
      <c r="D163" s="11" t="s">
        <v>392</v>
      </c>
      <c r="E163" s="10" t="s">
        <v>425</v>
      </c>
      <c r="F163" s="10" t="s">
        <v>426</v>
      </c>
      <c r="G163" s="12">
        <v>59.75</v>
      </c>
      <c r="H163" s="10">
        <f t="shared" si="15"/>
        <v>29.875</v>
      </c>
      <c r="I163" s="10">
        <v>73.3</v>
      </c>
      <c r="J163" s="10">
        <f t="shared" si="16"/>
        <v>36.65</v>
      </c>
      <c r="K163" s="10">
        <f t="shared" si="17"/>
        <v>66.525</v>
      </c>
      <c r="L163" s="13">
        <f t="shared" si="18"/>
        <v>17</v>
      </c>
      <c r="M163" s="16" t="s">
        <v>27</v>
      </c>
      <c r="N163" s="15"/>
    </row>
    <row r="164" ht="16.5" spans="1:14">
      <c r="A164" s="10">
        <v>161</v>
      </c>
      <c r="B164" s="10" t="s">
        <v>391</v>
      </c>
      <c r="C164" s="11" t="s">
        <v>140</v>
      </c>
      <c r="D164" s="11" t="s">
        <v>392</v>
      </c>
      <c r="E164" s="10" t="s">
        <v>427</v>
      </c>
      <c r="F164" s="10" t="s">
        <v>428</v>
      </c>
      <c r="G164" s="12">
        <v>55</v>
      </c>
      <c r="H164" s="10">
        <f t="shared" si="15"/>
        <v>27.5</v>
      </c>
      <c r="I164" s="10">
        <v>74.14</v>
      </c>
      <c r="J164" s="10">
        <f t="shared" si="16"/>
        <v>37.07</v>
      </c>
      <c r="K164" s="10">
        <f t="shared" si="17"/>
        <v>64.57</v>
      </c>
      <c r="L164" s="13">
        <f t="shared" si="18"/>
        <v>18</v>
      </c>
      <c r="M164" s="16" t="s">
        <v>27</v>
      </c>
      <c r="N164" s="15"/>
    </row>
    <row r="165" ht="16.5" spans="1:14">
      <c r="A165" s="10">
        <v>162</v>
      </c>
      <c r="B165" s="10" t="s">
        <v>391</v>
      </c>
      <c r="C165" s="11" t="s">
        <v>140</v>
      </c>
      <c r="D165" s="11" t="s">
        <v>392</v>
      </c>
      <c r="E165" s="10" t="s">
        <v>429</v>
      </c>
      <c r="F165" s="10" t="s">
        <v>430</v>
      </c>
      <c r="G165" s="12">
        <v>61</v>
      </c>
      <c r="H165" s="10">
        <f t="shared" si="15"/>
        <v>30.5</v>
      </c>
      <c r="I165" s="10">
        <v>67.72</v>
      </c>
      <c r="J165" s="10">
        <f t="shared" si="16"/>
        <v>33.86</v>
      </c>
      <c r="K165" s="10">
        <f t="shared" si="17"/>
        <v>64.36</v>
      </c>
      <c r="L165" s="13">
        <f t="shared" si="18"/>
        <v>19</v>
      </c>
      <c r="M165" s="16" t="s">
        <v>27</v>
      </c>
      <c r="N165" s="15"/>
    </row>
    <row r="166" ht="16.5" spans="1:14">
      <c r="A166" s="10">
        <v>163</v>
      </c>
      <c r="B166" s="10" t="s">
        <v>391</v>
      </c>
      <c r="C166" s="11" t="s">
        <v>140</v>
      </c>
      <c r="D166" s="11" t="s">
        <v>392</v>
      </c>
      <c r="E166" s="10" t="s">
        <v>431</v>
      </c>
      <c r="F166" s="10" t="s">
        <v>432</v>
      </c>
      <c r="G166" s="12">
        <v>52.25</v>
      </c>
      <c r="H166" s="10">
        <f t="shared" si="15"/>
        <v>26.125</v>
      </c>
      <c r="I166" s="24">
        <v>73.58</v>
      </c>
      <c r="J166" s="10">
        <f t="shared" si="16"/>
        <v>36.79</v>
      </c>
      <c r="K166" s="10">
        <f t="shared" si="17"/>
        <v>62.915</v>
      </c>
      <c r="L166" s="13">
        <f t="shared" si="18"/>
        <v>20</v>
      </c>
      <c r="M166" s="16" t="s">
        <v>27</v>
      </c>
      <c r="N166" s="15"/>
    </row>
    <row r="167" ht="16.5" spans="1:14">
      <c r="A167" s="10">
        <v>164</v>
      </c>
      <c r="B167" s="10" t="s">
        <v>391</v>
      </c>
      <c r="C167" s="11" t="s">
        <v>140</v>
      </c>
      <c r="D167" s="11" t="s">
        <v>392</v>
      </c>
      <c r="E167" s="10" t="s">
        <v>433</v>
      </c>
      <c r="F167" s="10" t="s">
        <v>434</v>
      </c>
      <c r="G167" s="12">
        <v>56</v>
      </c>
      <c r="H167" s="10">
        <f t="shared" si="15"/>
        <v>28</v>
      </c>
      <c r="I167" s="10">
        <v>68.08</v>
      </c>
      <c r="J167" s="10">
        <f t="shared" si="16"/>
        <v>34.04</v>
      </c>
      <c r="K167" s="10">
        <f t="shared" si="17"/>
        <v>62.04</v>
      </c>
      <c r="L167" s="13">
        <f t="shared" si="18"/>
        <v>21</v>
      </c>
      <c r="M167" s="16" t="s">
        <v>27</v>
      </c>
      <c r="N167" s="15"/>
    </row>
    <row r="168" ht="16.5" spans="1:14">
      <c r="A168" s="10">
        <v>165</v>
      </c>
      <c r="B168" s="10" t="s">
        <v>391</v>
      </c>
      <c r="C168" s="11" t="s">
        <v>140</v>
      </c>
      <c r="D168" s="11" t="s">
        <v>392</v>
      </c>
      <c r="E168" s="10" t="s">
        <v>435</v>
      </c>
      <c r="F168" s="10" t="s">
        <v>436</v>
      </c>
      <c r="G168" s="12">
        <v>51.75</v>
      </c>
      <c r="H168" s="10">
        <f t="shared" si="15"/>
        <v>25.875</v>
      </c>
      <c r="I168" s="10">
        <v>71.12</v>
      </c>
      <c r="J168" s="10">
        <f t="shared" si="16"/>
        <v>35.56</v>
      </c>
      <c r="K168" s="10">
        <f t="shared" si="17"/>
        <v>61.435</v>
      </c>
      <c r="L168" s="13">
        <f t="shared" si="18"/>
        <v>22</v>
      </c>
      <c r="M168" s="16" t="s">
        <v>27</v>
      </c>
      <c r="N168" s="15" t="s">
        <v>69</v>
      </c>
    </row>
    <row r="169" ht="16.5" spans="1:14">
      <c r="A169" s="10">
        <v>166</v>
      </c>
      <c r="B169" s="10" t="s">
        <v>391</v>
      </c>
      <c r="C169" s="11" t="s">
        <v>140</v>
      </c>
      <c r="D169" s="11" t="s">
        <v>392</v>
      </c>
      <c r="E169" s="10" t="s">
        <v>437</v>
      </c>
      <c r="F169" s="10" t="s">
        <v>438</v>
      </c>
      <c r="G169" s="12">
        <v>57.25</v>
      </c>
      <c r="H169" s="10">
        <f t="shared" si="15"/>
        <v>28.625</v>
      </c>
      <c r="I169" s="10">
        <v>64.76</v>
      </c>
      <c r="J169" s="10">
        <f t="shared" si="16"/>
        <v>32.38</v>
      </c>
      <c r="K169" s="10">
        <f t="shared" si="17"/>
        <v>61.005</v>
      </c>
      <c r="L169" s="13">
        <f t="shared" si="18"/>
        <v>23</v>
      </c>
      <c r="M169" s="16" t="s">
        <v>27</v>
      </c>
      <c r="N169" s="15"/>
    </row>
    <row r="170" ht="16.5" spans="1:14">
      <c r="A170" s="10">
        <v>167</v>
      </c>
      <c r="B170" s="10" t="s">
        <v>391</v>
      </c>
      <c r="C170" s="11" t="s">
        <v>140</v>
      </c>
      <c r="D170" s="11" t="s">
        <v>392</v>
      </c>
      <c r="E170" s="10" t="s">
        <v>439</v>
      </c>
      <c r="F170" s="10" t="s">
        <v>440</v>
      </c>
      <c r="G170" s="12">
        <v>51.75</v>
      </c>
      <c r="H170" s="10">
        <f t="shared" si="15"/>
        <v>25.875</v>
      </c>
      <c r="I170" s="10">
        <v>69.5</v>
      </c>
      <c r="J170" s="10">
        <f t="shared" si="16"/>
        <v>34.75</v>
      </c>
      <c r="K170" s="10">
        <f t="shared" si="17"/>
        <v>60.625</v>
      </c>
      <c r="L170" s="13">
        <f t="shared" si="18"/>
        <v>24</v>
      </c>
      <c r="M170" s="16" t="s">
        <v>27</v>
      </c>
      <c r="N170" s="15" t="s">
        <v>69</v>
      </c>
    </row>
    <row r="171" ht="16.5" spans="1:14">
      <c r="A171" s="10">
        <v>168</v>
      </c>
      <c r="B171" s="10" t="s">
        <v>391</v>
      </c>
      <c r="C171" s="11" t="s">
        <v>140</v>
      </c>
      <c r="D171" s="11" t="s">
        <v>392</v>
      </c>
      <c r="E171" s="10" t="s">
        <v>441</v>
      </c>
      <c r="F171" s="10" t="s">
        <v>442</v>
      </c>
      <c r="G171" s="12">
        <v>61</v>
      </c>
      <c r="H171" s="10">
        <f t="shared" si="15"/>
        <v>30.5</v>
      </c>
      <c r="I171" s="10">
        <v>57.46</v>
      </c>
      <c r="J171" s="10">
        <f t="shared" si="16"/>
        <v>28.73</v>
      </c>
      <c r="K171" s="10">
        <f t="shared" si="17"/>
        <v>59.23</v>
      </c>
      <c r="L171" s="13">
        <f t="shared" si="18"/>
        <v>25</v>
      </c>
      <c r="M171" s="16" t="s">
        <v>27</v>
      </c>
      <c r="N171" s="15"/>
    </row>
    <row r="172" ht="16.5" spans="1:14">
      <c r="A172" s="10">
        <v>169</v>
      </c>
      <c r="B172" s="10" t="s">
        <v>391</v>
      </c>
      <c r="C172" s="11" t="s">
        <v>140</v>
      </c>
      <c r="D172" s="11" t="s">
        <v>392</v>
      </c>
      <c r="E172" s="10" t="s">
        <v>443</v>
      </c>
      <c r="F172" s="10" t="s">
        <v>444</v>
      </c>
      <c r="G172" s="12">
        <v>54.5</v>
      </c>
      <c r="H172" s="10">
        <f t="shared" si="15"/>
        <v>27.25</v>
      </c>
      <c r="I172" s="10">
        <v>62.98</v>
      </c>
      <c r="J172" s="10">
        <f t="shared" si="16"/>
        <v>31.49</v>
      </c>
      <c r="K172" s="10">
        <f t="shared" si="17"/>
        <v>58.74</v>
      </c>
      <c r="L172" s="13">
        <f t="shared" si="18"/>
        <v>26</v>
      </c>
      <c r="M172" s="16" t="s">
        <v>27</v>
      </c>
      <c r="N172" s="15"/>
    </row>
    <row r="173" ht="16.5" spans="1:14">
      <c r="A173" s="10">
        <v>170</v>
      </c>
      <c r="B173" s="10" t="s">
        <v>391</v>
      </c>
      <c r="C173" s="11" t="s">
        <v>140</v>
      </c>
      <c r="D173" s="11" t="s">
        <v>392</v>
      </c>
      <c r="E173" s="10" t="s">
        <v>445</v>
      </c>
      <c r="F173" s="10" t="s">
        <v>446</v>
      </c>
      <c r="G173" s="12">
        <v>53.25</v>
      </c>
      <c r="H173" s="10">
        <f t="shared" si="15"/>
        <v>26.625</v>
      </c>
      <c r="I173" s="10">
        <v>62.4</v>
      </c>
      <c r="J173" s="10">
        <f t="shared" si="16"/>
        <v>31.2</v>
      </c>
      <c r="K173" s="10">
        <f t="shared" si="17"/>
        <v>57.825</v>
      </c>
      <c r="L173" s="13">
        <f t="shared" si="18"/>
        <v>27</v>
      </c>
      <c r="M173" s="16" t="s">
        <v>27</v>
      </c>
      <c r="N173" s="15"/>
    </row>
    <row r="174" ht="16.5" spans="1:14">
      <c r="A174" s="10">
        <v>171</v>
      </c>
      <c r="B174" s="10" t="s">
        <v>391</v>
      </c>
      <c r="C174" s="11" t="s">
        <v>140</v>
      </c>
      <c r="D174" s="11" t="s">
        <v>392</v>
      </c>
      <c r="E174" s="10" t="s">
        <v>447</v>
      </c>
      <c r="F174" s="10" t="s">
        <v>448</v>
      </c>
      <c r="G174" s="12">
        <v>50</v>
      </c>
      <c r="H174" s="10">
        <f t="shared" si="15"/>
        <v>25</v>
      </c>
      <c r="I174" s="10">
        <v>63.54</v>
      </c>
      <c r="J174" s="10">
        <f t="shared" si="16"/>
        <v>31.77</v>
      </c>
      <c r="K174" s="10">
        <f t="shared" si="17"/>
        <v>56.77</v>
      </c>
      <c r="L174" s="13">
        <f t="shared" si="18"/>
        <v>28</v>
      </c>
      <c r="M174" s="16" t="s">
        <v>27</v>
      </c>
      <c r="N174" s="15" t="s">
        <v>69</v>
      </c>
    </row>
    <row r="175" ht="16.5" spans="1:14">
      <c r="A175" s="10">
        <v>172</v>
      </c>
      <c r="B175" s="10" t="s">
        <v>391</v>
      </c>
      <c r="C175" s="11" t="s">
        <v>140</v>
      </c>
      <c r="D175" s="11" t="s">
        <v>392</v>
      </c>
      <c r="E175" s="10" t="s">
        <v>449</v>
      </c>
      <c r="F175" s="10" t="s">
        <v>450</v>
      </c>
      <c r="G175" s="12">
        <v>56.75</v>
      </c>
      <c r="H175" s="10">
        <f t="shared" si="15"/>
        <v>28.375</v>
      </c>
      <c r="I175" s="10">
        <v>43.32</v>
      </c>
      <c r="J175" s="10">
        <f t="shared" si="16"/>
        <v>21.66</v>
      </c>
      <c r="K175" s="10">
        <f t="shared" si="17"/>
        <v>50.035</v>
      </c>
      <c r="L175" s="13">
        <f t="shared" si="18"/>
        <v>29</v>
      </c>
      <c r="M175" s="16" t="s">
        <v>27</v>
      </c>
      <c r="N175" s="15"/>
    </row>
    <row r="176" ht="16.5" spans="1:14">
      <c r="A176" s="10">
        <v>173</v>
      </c>
      <c r="B176" s="10" t="s">
        <v>391</v>
      </c>
      <c r="C176" s="11" t="s">
        <v>140</v>
      </c>
      <c r="D176" s="11" t="s">
        <v>392</v>
      </c>
      <c r="E176" s="10" t="s">
        <v>451</v>
      </c>
      <c r="F176" s="10" t="s">
        <v>452</v>
      </c>
      <c r="G176" s="12">
        <v>53.75</v>
      </c>
      <c r="H176" s="10">
        <f>G176*0.5</f>
        <v>26.875</v>
      </c>
      <c r="I176" s="10" t="s">
        <v>26</v>
      </c>
      <c r="J176" s="10" t="s">
        <v>26</v>
      </c>
      <c r="K176" s="10" t="s">
        <v>26</v>
      </c>
      <c r="L176" s="13"/>
      <c r="M176" s="16" t="s">
        <v>27</v>
      </c>
      <c r="N176" s="15"/>
    </row>
    <row r="177" ht="16.5" spans="1:14">
      <c r="A177" s="10">
        <v>174</v>
      </c>
      <c r="B177" s="10" t="s">
        <v>391</v>
      </c>
      <c r="C177" s="11" t="s">
        <v>140</v>
      </c>
      <c r="D177" s="11" t="s">
        <v>392</v>
      </c>
      <c r="E177" s="10" t="s">
        <v>453</v>
      </c>
      <c r="F177" s="10" t="s">
        <v>454</v>
      </c>
      <c r="G177" s="12">
        <v>56.5</v>
      </c>
      <c r="H177" s="10">
        <f>G177*0.5</f>
        <v>28.25</v>
      </c>
      <c r="I177" s="10" t="s">
        <v>26</v>
      </c>
      <c r="J177" s="10" t="s">
        <v>26</v>
      </c>
      <c r="K177" s="10" t="s">
        <v>26</v>
      </c>
      <c r="L177" s="13"/>
      <c r="M177" s="16" t="s">
        <v>27</v>
      </c>
      <c r="N177" s="15"/>
    </row>
    <row r="178" ht="16.5" spans="1:14">
      <c r="A178" s="10">
        <v>175</v>
      </c>
      <c r="B178" s="10" t="s">
        <v>391</v>
      </c>
      <c r="C178" s="11" t="s">
        <v>140</v>
      </c>
      <c r="D178" s="11" t="s">
        <v>392</v>
      </c>
      <c r="E178" s="10" t="s">
        <v>455</v>
      </c>
      <c r="F178" s="10" t="s">
        <v>456</v>
      </c>
      <c r="G178" s="12">
        <v>50</v>
      </c>
      <c r="H178" s="10">
        <f>G178*0.5</f>
        <v>25</v>
      </c>
      <c r="I178" s="10" t="s">
        <v>26</v>
      </c>
      <c r="J178" s="10" t="s">
        <v>26</v>
      </c>
      <c r="K178" s="10" t="s">
        <v>26</v>
      </c>
      <c r="L178" s="13"/>
      <c r="M178" s="16" t="s">
        <v>27</v>
      </c>
      <c r="N178" s="15" t="s">
        <v>69</v>
      </c>
    </row>
    <row r="179" ht="16.5" spans="1:14">
      <c r="A179" s="10">
        <v>176</v>
      </c>
      <c r="B179" s="10" t="s">
        <v>391</v>
      </c>
      <c r="C179" s="11" t="s">
        <v>140</v>
      </c>
      <c r="D179" s="11" t="s">
        <v>392</v>
      </c>
      <c r="E179" s="10" t="s">
        <v>457</v>
      </c>
      <c r="F179" s="10" t="s">
        <v>458</v>
      </c>
      <c r="G179" s="12">
        <v>54.25</v>
      </c>
      <c r="H179" s="10">
        <f>G179*0.5</f>
        <v>27.125</v>
      </c>
      <c r="I179" s="10" t="s">
        <v>26</v>
      </c>
      <c r="J179" s="10" t="s">
        <v>26</v>
      </c>
      <c r="K179" s="10" t="s">
        <v>26</v>
      </c>
      <c r="L179" s="13"/>
      <c r="M179" s="16" t="s">
        <v>27</v>
      </c>
      <c r="N179" s="15"/>
    </row>
    <row r="180" ht="16.5" spans="1:14">
      <c r="A180" s="10">
        <v>177</v>
      </c>
      <c r="B180" s="10" t="s">
        <v>391</v>
      </c>
      <c r="C180" s="11" t="s">
        <v>140</v>
      </c>
      <c r="D180" s="11" t="s">
        <v>392</v>
      </c>
      <c r="E180" s="10" t="s">
        <v>459</v>
      </c>
      <c r="F180" s="10" t="s">
        <v>460</v>
      </c>
      <c r="G180" s="12">
        <v>52.5</v>
      </c>
      <c r="H180" s="10">
        <f>G180*0.5</f>
        <v>26.25</v>
      </c>
      <c r="I180" s="10" t="s">
        <v>26</v>
      </c>
      <c r="J180" s="10" t="s">
        <v>26</v>
      </c>
      <c r="K180" s="10" t="s">
        <v>26</v>
      </c>
      <c r="L180" s="13"/>
      <c r="M180" s="16" t="s">
        <v>27</v>
      </c>
      <c r="N180" s="15"/>
    </row>
    <row r="181" ht="16.5" spans="1:14">
      <c r="A181" s="10">
        <v>178</v>
      </c>
      <c r="B181" s="10" t="s">
        <v>391</v>
      </c>
      <c r="C181" s="11" t="s">
        <v>140</v>
      </c>
      <c r="D181" s="11" t="s">
        <v>392</v>
      </c>
      <c r="E181" s="10" t="s">
        <v>461</v>
      </c>
      <c r="F181" s="10" t="s">
        <v>462</v>
      </c>
      <c r="G181" s="12">
        <v>59.5</v>
      </c>
      <c r="H181" s="10">
        <f t="shared" ref="H181:H219" si="19">G181*0.5</f>
        <v>29.75</v>
      </c>
      <c r="I181" s="10" t="s">
        <v>26</v>
      </c>
      <c r="J181" s="10" t="s">
        <v>26</v>
      </c>
      <c r="K181" s="10" t="s">
        <v>26</v>
      </c>
      <c r="L181" s="13"/>
      <c r="M181" s="16" t="s">
        <v>27</v>
      </c>
      <c r="N181" s="15"/>
    </row>
    <row r="182" ht="16.5" spans="1:14">
      <c r="A182" s="10">
        <v>179</v>
      </c>
      <c r="B182" s="10" t="s">
        <v>391</v>
      </c>
      <c r="C182" s="11" t="s">
        <v>140</v>
      </c>
      <c r="D182" s="11" t="s">
        <v>392</v>
      </c>
      <c r="E182" s="10" t="s">
        <v>463</v>
      </c>
      <c r="F182" s="10" t="s">
        <v>464</v>
      </c>
      <c r="G182" s="12">
        <v>54</v>
      </c>
      <c r="H182" s="10">
        <f t="shared" si="19"/>
        <v>27</v>
      </c>
      <c r="I182" s="10" t="s">
        <v>26</v>
      </c>
      <c r="J182" s="10" t="s">
        <v>26</v>
      </c>
      <c r="K182" s="10" t="s">
        <v>26</v>
      </c>
      <c r="L182" s="13"/>
      <c r="M182" s="16" t="s">
        <v>27</v>
      </c>
      <c r="N182" s="15"/>
    </row>
    <row r="183" ht="16.5" spans="1:14">
      <c r="A183" s="10">
        <v>180</v>
      </c>
      <c r="B183" s="10" t="s">
        <v>391</v>
      </c>
      <c r="C183" s="11" t="s">
        <v>140</v>
      </c>
      <c r="D183" s="11" t="s">
        <v>392</v>
      </c>
      <c r="E183" s="10" t="s">
        <v>465</v>
      </c>
      <c r="F183" s="10" t="s">
        <v>466</v>
      </c>
      <c r="G183" s="12">
        <v>54.75</v>
      </c>
      <c r="H183" s="10">
        <f t="shared" si="19"/>
        <v>27.375</v>
      </c>
      <c r="I183" s="10" t="s">
        <v>26</v>
      </c>
      <c r="J183" s="10" t="s">
        <v>26</v>
      </c>
      <c r="K183" s="10" t="s">
        <v>26</v>
      </c>
      <c r="L183" s="13"/>
      <c r="M183" s="16" t="s">
        <v>27</v>
      </c>
      <c r="N183" s="15"/>
    </row>
    <row r="184" ht="16.5" spans="1:14">
      <c r="A184" s="10">
        <v>181</v>
      </c>
      <c r="B184" s="10" t="s">
        <v>467</v>
      </c>
      <c r="C184" s="11" t="s">
        <v>468</v>
      </c>
      <c r="D184" s="11" t="s">
        <v>469</v>
      </c>
      <c r="E184" s="10" t="s">
        <v>470</v>
      </c>
      <c r="F184" s="10" t="s">
        <v>471</v>
      </c>
      <c r="G184" s="12">
        <v>61.25</v>
      </c>
      <c r="H184" s="10">
        <f t="shared" si="19"/>
        <v>30.625</v>
      </c>
      <c r="I184" s="10">
        <v>78.83</v>
      </c>
      <c r="J184" s="10">
        <f t="shared" ref="J184:J204" si="20">I184*0.5</f>
        <v>39.415</v>
      </c>
      <c r="K184" s="10">
        <f t="shared" ref="K184:K204" si="21">H184+J184</f>
        <v>70.04</v>
      </c>
      <c r="L184" s="13">
        <f t="shared" ref="L182:L219" si="22">COUNTIFS($B$4:$B$219,B184,$K$4:$K$219,"&gt;"&amp;K184)+1</f>
        <v>1</v>
      </c>
      <c r="M184" s="18" t="s">
        <v>21</v>
      </c>
      <c r="N184" s="15"/>
    </row>
    <row r="185" ht="16.5" spans="1:14">
      <c r="A185" s="10">
        <v>182</v>
      </c>
      <c r="B185" s="10" t="s">
        <v>472</v>
      </c>
      <c r="C185" s="11" t="s">
        <v>92</v>
      </c>
      <c r="D185" s="11" t="s">
        <v>469</v>
      </c>
      <c r="E185" s="10" t="s">
        <v>473</v>
      </c>
      <c r="F185" s="10" t="s">
        <v>474</v>
      </c>
      <c r="G185" s="12">
        <v>72</v>
      </c>
      <c r="H185" s="10">
        <f t="shared" si="19"/>
        <v>36</v>
      </c>
      <c r="I185" s="10">
        <v>84</v>
      </c>
      <c r="J185" s="10">
        <f t="shared" si="20"/>
        <v>42</v>
      </c>
      <c r="K185" s="10">
        <f t="shared" si="21"/>
        <v>78</v>
      </c>
      <c r="L185" s="13">
        <f t="shared" si="22"/>
        <v>1</v>
      </c>
      <c r="M185" s="18" t="s">
        <v>21</v>
      </c>
      <c r="N185" s="15"/>
    </row>
    <row r="186" ht="16.5" spans="1:14">
      <c r="A186" s="10">
        <v>183</v>
      </c>
      <c r="B186" s="10" t="s">
        <v>472</v>
      </c>
      <c r="C186" s="11" t="s">
        <v>92</v>
      </c>
      <c r="D186" s="11" t="s">
        <v>469</v>
      </c>
      <c r="E186" s="10" t="s">
        <v>475</v>
      </c>
      <c r="F186" s="10" t="s">
        <v>476</v>
      </c>
      <c r="G186" s="12">
        <v>66.75</v>
      </c>
      <c r="H186" s="10">
        <f t="shared" si="19"/>
        <v>33.375</v>
      </c>
      <c r="I186" s="10">
        <v>81.17</v>
      </c>
      <c r="J186" s="10">
        <f t="shared" si="20"/>
        <v>40.585</v>
      </c>
      <c r="K186" s="10">
        <f t="shared" si="21"/>
        <v>73.96</v>
      </c>
      <c r="L186" s="13">
        <f t="shared" si="22"/>
        <v>2</v>
      </c>
      <c r="M186" s="18" t="s">
        <v>21</v>
      </c>
      <c r="N186" s="15"/>
    </row>
    <row r="187" ht="16.5" spans="1:14">
      <c r="A187" s="10">
        <v>184</v>
      </c>
      <c r="B187" s="10" t="s">
        <v>472</v>
      </c>
      <c r="C187" s="11" t="s">
        <v>92</v>
      </c>
      <c r="D187" s="11" t="s">
        <v>469</v>
      </c>
      <c r="E187" s="10" t="s">
        <v>477</v>
      </c>
      <c r="F187" s="10" t="s">
        <v>478</v>
      </c>
      <c r="G187" s="12">
        <v>67.25</v>
      </c>
      <c r="H187" s="10">
        <f t="shared" si="19"/>
        <v>33.625</v>
      </c>
      <c r="I187" s="10">
        <v>75.67</v>
      </c>
      <c r="J187" s="10">
        <f t="shared" si="20"/>
        <v>37.835</v>
      </c>
      <c r="K187" s="10">
        <f t="shared" si="21"/>
        <v>71.46</v>
      </c>
      <c r="L187" s="13">
        <f t="shared" si="22"/>
        <v>3</v>
      </c>
      <c r="M187" s="18" t="s">
        <v>21</v>
      </c>
      <c r="N187" s="15"/>
    </row>
    <row r="188" ht="16.5" spans="1:14">
      <c r="A188" s="10">
        <v>185</v>
      </c>
      <c r="B188" s="10" t="s">
        <v>472</v>
      </c>
      <c r="C188" s="11" t="s">
        <v>92</v>
      </c>
      <c r="D188" s="11" t="s">
        <v>469</v>
      </c>
      <c r="E188" s="10" t="s">
        <v>479</v>
      </c>
      <c r="F188" s="10" t="s">
        <v>480</v>
      </c>
      <c r="G188" s="12">
        <v>71.5</v>
      </c>
      <c r="H188" s="10">
        <f t="shared" si="19"/>
        <v>35.75</v>
      </c>
      <c r="I188" s="10">
        <v>67</v>
      </c>
      <c r="J188" s="10">
        <f t="shared" si="20"/>
        <v>33.5</v>
      </c>
      <c r="K188" s="10">
        <f t="shared" si="21"/>
        <v>69.25</v>
      </c>
      <c r="L188" s="13">
        <f t="shared" si="22"/>
        <v>4</v>
      </c>
      <c r="M188" s="18" t="s">
        <v>21</v>
      </c>
      <c r="N188" s="15"/>
    </row>
    <row r="189" ht="16.5" spans="1:14">
      <c r="A189" s="10">
        <v>186</v>
      </c>
      <c r="B189" s="10" t="s">
        <v>481</v>
      </c>
      <c r="C189" s="11" t="s">
        <v>482</v>
      </c>
      <c r="D189" s="11" t="s">
        <v>469</v>
      </c>
      <c r="E189" s="10" t="s">
        <v>483</v>
      </c>
      <c r="F189" s="10" t="s">
        <v>484</v>
      </c>
      <c r="G189" s="12">
        <v>72.25</v>
      </c>
      <c r="H189" s="10">
        <f t="shared" si="19"/>
        <v>36.125</v>
      </c>
      <c r="I189" s="10">
        <v>90.17</v>
      </c>
      <c r="J189" s="10">
        <f t="shared" si="20"/>
        <v>45.085</v>
      </c>
      <c r="K189" s="10">
        <f t="shared" si="21"/>
        <v>81.21</v>
      </c>
      <c r="L189" s="13">
        <f t="shared" si="22"/>
        <v>1</v>
      </c>
      <c r="M189" s="18" t="s">
        <v>21</v>
      </c>
      <c r="N189" s="15"/>
    </row>
    <row r="190" ht="16.5" spans="1:14">
      <c r="A190" s="10">
        <v>187</v>
      </c>
      <c r="B190" s="10" t="s">
        <v>481</v>
      </c>
      <c r="C190" s="11" t="s">
        <v>482</v>
      </c>
      <c r="D190" s="11" t="s">
        <v>469</v>
      </c>
      <c r="E190" s="10" t="s">
        <v>485</v>
      </c>
      <c r="F190" s="10" t="s">
        <v>486</v>
      </c>
      <c r="G190" s="12">
        <v>79</v>
      </c>
      <c r="H190" s="10">
        <f t="shared" si="19"/>
        <v>39.5</v>
      </c>
      <c r="I190" s="10">
        <v>82.5</v>
      </c>
      <c r="J190" s="10">
        <f t="shared" si="20"/>
        <v>41.25</v>
      </c>
      <c r="K190" s="10">
        <f t="shared" si="21"/>
        <v>80.75</v>
      </c>
      <c r="L190" s="13">
        <f t="shared" si="22"/>
        <v>2</v>
      </c>
      <c r="M190" s="18" t="s">
        <v>21</v>
      </c>
      <c r="N190" s="15"/>
    </row>
    <row r="191" ht="16.5" spans="1:14">
      <c r="A191" s="10">
        <v>188</v>
      </c>
      <c r="B191" s="10" t="s">
        <v>481</v>
      </c>
      <c r="C191" s="11" t="s">
        <v>482</v>
      </c>
      <c r="D191" s="11" t="s">
        <v>469</v>
      </c>
      <c r="E191" s="10" t="s">
        <v>487</v>
      </c>
      <c r="F191" s="10" t="s">
        <v>488</v>
      </c>
      <c r="G191" s="12">
        <v>67.75</v>
      </c>
      <c r="H191" s="10">
        <f t="shared" si="19"/>
        <v>33.875</v>
      </c>
      <c r="I191" s="10">
        <v>85</v>
      </c>
      <c r="J191" s="10">
        <f t="shared" si="20"/>
        <v>42.5</v>
      </c>
      <c r="K191" s="10">
        <f t="shared" si="21"/>
        <v>76.375</v>
      </c>
      <c r="L191" s="13">
        <f t="shared" si="22"/>
        <v>3</v>
      </c>
      <c r="M191" s="18" t="s">
        <v>21</v>
      </c>
      <c r="N191" s="15"/>
    </row>
    <row r="192" ht="16.5" spans="1:14">
      <c r="A192" s="10">
        <v>189</v>
      </c>
      <c r="B192" s="10" t="s">
        <v>481</v>
      </c>
      <c r="C192" s="11" t="s">
        <v>482</v>
      </c>
      <c r="D192" s="11" t="s">
        <v>469</v>
      </c>
      <c r="E192" s="10" t="s">
        <v>489</v>
      </c>
      <c r="F192" s="10" t="s">
        <v>490</v>
      </c>
      <c r="G192" s="12">
        <v>66.5</v>
      </c>
      <c r="H192" s="10">
        <f t="shared" si="19"/>
        <v>33.25</v>
      </c>
      <c r="I192" s="10">
        <v>82.5</v>
      </c>
      <c r="J192" s="10">
        <f t="shared" si="20"/>
        <v>41.25</v>
      </c>
      <c r="K192" s="10">
        <f t="shared" si="21"/>
        <v>74.5</v>
      </c>
      <c r="L192" s="13">
        <f t="shared" si="22"/>
        <v>4</v>
      </c>
      <c r="M192" s="16" t="s">
        <v>27</v>
      </c>
      <c r="N192" s="15"/>
    </row>
    <row r="193" ht="16.5" spans="1:14">
      <c r="A193" s="10">
        <v>190</v>
      </c>
      <c r="B193" s="10" t="s">
        <v>481</v>
      </c>
      <c r="C193" s="11" t="s">
        <v>482</v>
      </c>
      <c r="D193" s="11" t="s">
        <v>469</v>
      </c>
      <c r="E193" s="10" t="s">
        <v>491</v>
      </c>
      <c r="F193" s="10" t="s">
        <v>492</v>
      </c>
      <c r="G193" s="12">
        <v>66.75</v>
      </c>
      <c r="H193" s="10">
        <f t="shared" si="19"/>
        <v>33.375</v>
      </c>
      <c r="I193" s="10">
        <v>81.83</v>
      </c>
      <c r="J193" s="10">
        <f t="shared" si="20"/>
        <v>40.915</v>
      </c>
      <c r="K193" s="10">
        <f t="shared" si="21"/>
        <v>74.29</v>
      </c>
      <c r="L193" s="13">
        <f t="shared" si="22"/>
        <v>5</v>
      </c>
      <c r="M193" s="16" t="s">
        <v>27</v>
      </c>
      <c r="N193" s="15"/>
    </row>
    <row r="194" ht="16.5" spans="1:14">
      <c r="A194" s="10">
        <v>191</v>
      </c>
      <c r="B194" s="10" t="s">
        <v>481</v>
      </c>
      <c r="C194" s="11" t="s">
        <v>482</v>
      </c>
      <c r="D194" s="11" t="s">
        <v>469</v>
      </c>
      <c r="E194" s="10" t="s">
        <v>493</v>
      </c>
      <c r="F194" s="10" t="s">
        <v>494</v>
      </c>
      <c r="G194" s="12">
        <v>70.75</v>
      </c>
      <c r="H194" s="10">
        <f t="shared" si="19"/>
        <v>35.375</v>
      </c>
      <c r="I194" s="10">
        <v>75.9</v>
      </c>
      <c r="J194" s="10">
        <f t="shared" si="20"/>
        <v>37.95</v>
      </c>
      <c r="K194" s="10">
        <f t="shared" si="21"/>
        <v>73.325</v>
      </c>
      <c r="L194" s="13">
        <f t="shared" si="22"/>
        <v>6</v>
      </c>
      <c r="M194" s="16" t="s">
        <v>27</v>
      </c>
      <c r="N194" s="15"/>
    </row>
    <row r="195" ht="16.5" spans="1:14">
      <c r="A195" s="10">
        <v>192</v>
      </c>
      <c r="B195" s="10" t="s">
        <v>481</v>
      </c>
      <c r="C195" s="11" t="s">
        <v>482</v>
      </c>
      <c r="D195" s="11" t="s">
        <v>469</v>
      </c>
      <c r="E195" s="10" t="s">
        <v>495</v>
      </c>
      <c r="F195" s="10" t="s">
        <v>496</v>
      </c>
      <c r="G195" s="12">
        <v>68.75</v>
      </c>
      <c r="H195" s="10">
        <f t="shared" si="19"/>
        <v>34.375</v>
      </c>
      <c r="I195" s="10">
        <v>77.43</v>
      </c>
      <c r="J195" s="10">
        <f t="shared" si="20"/>
        <v>38.715</v>
      </c>
      <c r="K195" s="10">
        <f t="shared" si="21"/>
        <v>73.09</v>
      </c>
      <c r="L195" s="13">
        <f t="shared" si="22"/>
        <v>7</v>
      </c>
      <c r="M195" s="16" t="s">
        <v>27</v>
      </c>
      <c r="N195" s="15"/>
    </row>
    <row r="196" ht="16.5" spans="1:14">
      <c r="A196" s="10">
        <v>193</v>
      </c>
      <c r="B196" s="10" t="s">
        <v>481</v>
      </c>
      <c r="C196" s="11" t="s">
        <v>482</v>
      </c>
      <c r="D196" s="11" t="s">
        <v>469</v>
      </c>
      <c r="E196" s="10" t="s">
        <v>497</v>
      </c>
      <c r="F196" s="10" t="s">
        <v>498</v>
      </c>
      <c r="G196" s="12">
        <v>66.75</v>
      </c>
      <c r="H196" s="10">
        <f t="shared" si="19"/>
        <v>33.375</v>
      </c>
      <c r="I196" s="10">
        <v>74.67</v>
      </c>
      <c r="J196" s="10">
        <f t="shared" si="20"/>
        <v>37.335</v>
      </c>
      <c r="K196" s="10">
        <f t="shared" si="21"/>
        <v>70.71</v>
      </c>
      <c r="L196" s="13">
        <f t="shared" si="22"/>
        <v>8</v>
      </c>
      <c r="M196" s="16" t="s">
        <v>27</v>
      </c>
      <c r="N196" s="15"/>
    </row>
    <row r="197" ht="33" spans="1:14">
      <c r="A197" s="10">
        <v>194</v>
      </c>
      <c r="B197" s="10" t="s">
        <v>499</v>
      </c>
      <c r="C197" s="11" t="s">
        <v>275</v>
      </c>
      <c r="D197" s="11" t="s">
        <v>500</v>
      </c>
      <c r="E197" s="10" t="s">
        <v>501</v>
      </c>
      <c r="F197" s="10" t="s">
        <v>502</v>
      </c>
      <c r="G197" s="12">
        <v>67.25</v>
      </c>
      <c r="H197" s="10">
        <f t="shared" si="19"/>
        <v>33.625</v>
      </c>
      <c r="I197" s="10">
        <v>82.84</v>
      </c>
      <c r="J197" s="10">
        <f t="shared" si="20"/>
        <v>41.42</v>
      </c>
      <c r="K197" s="10">
        <f t="shared" si="21"/>
        <v>75.045</v>
      </c>
      <c r="L197" s="13">
        <f t="shared" si="22"/>
        <v>1</v>
      </c>
      <c r="M197" s="14" t="s">
        <v>21</v>
      </c>
      <c r="N197" s="15"/>
    </row>
    <row r="198" ht="33" spans="1:14">
      <c r="A198" s="10">
        <v>195</v>
      </c>
      <c r="B198" s="10" t="s">
        <v>499</v>
      </c>
      <c r="C198" s="11" t="s">
        <v>275</v>
      </c>
      <c r="D198" s="11" t="s">
        <v>500</v>
      </c>
      <c r="E198" s="10" t="s">
        <v>503</v>
      </c>
      <c r="F198" s="10" t="s">
        <v>504</v>
      </c>
      <c r="G198" s="12">
        <v>68</v>
      </c>
      <c r="H198" s="10">
        <f t="shared" si="19"/>
        <v>34</v>
      </c>
      <c r="I198" s="10">
        <v>77.18</v>
      </c>
      <c r="J198" s="10">
        <f t="shared" si="20"/>
        <v>38.59</v>
      </c>
      <c r="K198" s="10">
        <f t="shared" si="21"/>
        <v>72.59</v>
      </c>
      <c r="L198" s="13">
        <f t="shared" si="22"/>
        <v>2</v>
      </c>
      <c r="M198" s="14" t="s">
        <v>21</v>
      </c>
      <c r="N198" s="15"/>
    </row>
    <row r="199" ht="33" spans="1:14">
      <c r="A199" s="10">
        <v>196</v>
      </c>
      <c r="B199" s="10" t="s">
        <v>499</v>
      </c>
      <c r="C199" s="11" t="s">
        <v>275</v>
      </c>
      <c r="D199" s="11" t="s">
        <v>500</v>
      </c>
      <c r="E199" s="10" t="s">
        <v>505</v>
      </c>
      <c r="F199" s="10" t="s">
        <v>506</v>
      </c>
      <c r="G199" s="12">
        <v>58.75</v>
      </c>
      <c r="H199" s="10">
        <f t="shared" si="19"/>
        <v>29.375</v>
      </c>
      <c r="I199" s="10">
        <v>83.2</v>
      </c>
      <c r="J199" s="10">
        <f t="shared" si="20"/>
        <v>41.6</v>
      </c>
      <c r="K199" s="10">
        <f t="shared" si="21"/>
        <v>70.975</v>
      </c>
      <c r="L199" s="13">
        <f t="shared" si="22"/>
        <v>3</v>
      </c>
      <c r="M199" s="14" t="s">
        <v>21</v>
      </c>
      <c r="N199" s="15"/>
    </row>
    <row r="200" ht="33" spans="1:14">
      <c r="A200" s="10">
        <v>197</v>
      </c>
      <c r="B200" s="10" t="s">
        <v>499</v>
      </c>
      <c r="C200" s="11" t="s">
        <v>275</v>
      </c>
      <c r="D200" s="11" t="s">
        <v>500</v>
      </c>
      <c r="E200" s="10" t="s">
        <v>507</v>
      </c>
      <c r="F200" s="10" t="s">
        <v>508</v>
      </c>
      <c r="G200" s="12">
        <v>63.25</v>
      </c>
      <c r="H200" s="10">
        <f t="shared" si="19"/>
        <v>31.625</v>
      </c>
      <c r="I200" s="10">
        <v>76.4</v>
      </c>
      <c r="J200" s="10">
        <f t="shared" si="20"/>
        <v>38.2</v>
      </c>
      <c r="K200" s="10">
        <f t="shared" si="21"/>
        <v>69.825</v>
      </c>
      <c r="L200" s="13">
        <f t="shared" si="22"/>
        <v>4</v>
      </c>
      <c r="M200" s="14" t="s">
        <v>21</v>
      </c>
      <c r="N200" s="15"/>
    </row>
    <row r="201" ht="33" spans="1:14">
      <c r="A201" s="10">
        <v>198</v>
      </c>
      <c r="B201" s="10" t="s">
        <v>499</v>
      </c>
      <c r="C201" s="11" t="s">
        <v>275</v>
      </c>
      <c r="D201" s="11" t="s">
        <v>500</v>
      </c>
      <c r="E201" s="10" t="s">
        <v>509</v>
      </c>
      <c r="F201" s="10" t="s">
        <v>510</v>
      </c>
      <c r="G201" s="12">
        <v>68</v>
      </c>
      <c r="H201" s="10">
        <f t="shared" si="19"/>
        <v>34</v>
      </c>
      <c r="I201" s="10">
        <v>68.2</v>
      </c>
      <c r="J201" s="10">
        <f t="shared" si="20"/>
        <v>34.1</v>
      </c>
      <c r="K201" s="10">
        <f t="shared" si="21"/>
        <v>68.1</v>
      </c>
      <c r="L201" s="13">
        <f t="shared" si="22"/>
        <v>5</v>
      </c>
      <c r="M201" s="14" t="s">
        <v>21</v>
      </c>
      <c r="N201" s="15"/>
    </row>
    <row r="202" ht="33" spans="1:14">
      <c r="A202" s="10">
        <v>199</v>
      </c>
      <c r="B202" s="10" t="s">
        <v>499</v>
      </c>
      <c r="C202" s="11" t="s">
        <v>275</v>
      </c>
      <c r="D202" s="11" t="s">
        <v>500</v>
      </c>
      <c r="E202" s="10" t="s">
        <v>511</v>
      </c>
      <c r="F202" s="10" t="s">
        <v>512</v>
      </c>
      <c r="G202" s="12">
        <v>71.75</v>
      </c>
      <c r="H202" s="10">
        <f t="shared" si="19"/>
        <v>35.875</v>
      </c>
      <c r="I202" s="10">
        <v>62</v>
      </c>
      <c r="J202" s="10">
        <f t="shared" si="20"/>
        <v>31</v>
      </c>
      <c r="K202" s="10">
        <f t="shared" si="21"/>
        <v>66.875</v>
      </c>
      <c r="L202" s="13">
        <f t="shared" si="22"/>
        <v>6</v>
      </c>
      <c r="M202" s="14" t="s">
        <v>21</v>
      </c>
      <c r="N202" s="15"/>
    </row>
    <row r="203" ht="33" spans="1:14">
      <c r="A203" s="10">
        <v>200</v>
      </c>
      <c r="B203" s="10" t="s">
        <v>499</v>
      </c>
      <c r="C203" s="11" t="s">
        <v>275</v>
      </c>
      <c r="D203" s="11" t="s">
        <v>500</v>
      </c>
      <c r="E203" s="10" t="s">
        <v>513</v>
      </c>
      <c r="F203" s="10" t="s">
        <v>514</v>
      </c>
      <c r="G203" s="12">
        <v>55.5</v>
      </c>
      <c r="H203" s="10">
        <f t="shared" si="19"/>
        <v>27.75</v>
      </c>
      <c r="I203" s="10">
        <v>77.62</v>
      </c>
      <c r="J203" s="10">
        <f t="shared" si="20"/>
        <v>38.81</v>
      </c>
      <c r="K203" s="10">
        <f t="shared" si="21"/>
        <v>66.56</v>
      </c>
      <c r="L203" s="13">
        <f t="shared" si="22"/>
        <v>7</v>
      </c>
      <c r="M203" s="16" t="s">
        <v>27</v>
      </c>
      <c r="N203" s="15"/>
    </row>
    <row r="204" ht="33" spans="1:14">
      <c r="A204" s="10">
        <v>201</v>
      </c>
      <c r="B204" s="10" t="s">
        <v>499</v>
      </c>
      <c r="C204" s="11" t="s">
        <v>275</v>
      </c>
      <c r="D204" s="11" t="s">
        <v>500</v>
      </c>
      <c r="E204" s="10" t="s">
        <v>515</v>
      </c>
      <c r="F204" s="10" t="s">
        <v>516</v>
      </c>
      <c r="G204" s="12">
        <v>51.5</v>
      </c>
      <c r="H204" s="10">
        <f t="shared" si="19"/>
        <v>25.75</v>
      </c>
      <c r="I204" s="10">
        <v>74</v>
      </c>
      <c r="J204" s="10">
        <f t="shared" si="20"/>
        <v>37</v>
      </c>
      <c r="K204" s="10">
        <f t="shared" si="21"/>
        <v>62.75</v>
      </c>
      <c r="L204" s="13">
        <f t="shared" si="22"/>
        <v>8</v>
      </c>
      <c r="M204" s="16" t="s">
        <v>27</v>
      </c>
      <c r="N204" s="15"/>
    </row>
    <row r="205" ht="33" spans="1:14">
      <c r="A205" s="10">
        <v>202</v>
      </c>
      <c r="B205" s="10" t="s">
        <v>499</v>
      </c>
      <c r="C205" s="11" t="s">
        <v>275</v>
      </c>
      <c r="D205" s="11" t="s">
        <v>500</v>
      </c>
      <c r="E205" s="10" t="s">
        <v>517</v>
      </c>
      <c r="F205" s="10" t="s">
        <v>518</v>
      </c>
      <c r="G205" s="12">
        <v>70.5</v>
      </c>
      <c r="H205" s="10">
        <f t="shared" si="19"/>
        <v>35.25</v>
      </c>
      <c r="I205" s="12" t="s">
        <v>26</v>
      </c>
      <c r="J205" s="10" t="s">
        <v>26</v>
      </c>
      <c r="K205" s="10" t="s">
        <v>26</v>
      </c>
      <c r="L205" s="13"/>
      <c r="M205" s="16" t="s">
        <v>27</v>
      </c>
      <c r="N205" s="15"/>
    </row>
    <row r="206" ht="33" spans="1:14">
      <c r="A206" s="10">
        <v>203</v>
      </c>
      <c r="B206" s="10" t="s">
        <v>499</v>
      </c>
      <c r="C206" s="11" t="s">
        <v>275</v>
      </c>
      <c r="D206" s="11" t="s">
        <v>500</v>
      </c>
      <c r="E206" s="10" t="s">
        <v>519</v>
      </c>
      <c r="F206" s="10" t="s">
        <v>520</v>
      </c>
      <c r="G206" s="12">
        <v>60</v>
      </c>
      <c r="H206" s="10">
        <f t="shared" si="19"/>
        <v>30</v>
      </c>
      <c r="I206" s="12" t="s">
        <v>26</v>
      </c>
      <c r="J206" s="10" t="s">
        <v>26</v>
      </c>
      <c r="K206" s="10" t="s">
        <v>26</v>
      </c>
      <c r="L206" s="13"/>
      <c r="M206" s="16" t="s">
        <v>27</v>
      </c>
      <c r="N206" s="15"/>
    </row>
    <row r="207" ht="33" spans="1:14">
      <c r="A207" s="10">
        <v>204</v>
      </c>
      <c r="B207" s="10" t="s">
        <v>521</v>
      </c>
      <c r="C207" s="11" t="s">
        <v>92</v>
      </c>
      <c r="D207" s="11" t="s">
        <v>500</v>
      </c>
      <c r="E207" s="10" t="s">
        <v>522</v>
      </c>
      <c r="F207" s="10" t="s">
        <v>523</v>
      </c>
      <c r="G207" s="12">
        <v>59.5</v>
      </c>
      <c r="H207" s="10">
        <f t="shared" si="19"/>
        <v>29.75</v>
      </c>
      <c r="I207" s="10">
        <v>76.2</v>
      </c>
      <c r="J207" s="10">
        <f>I207*0.5</f>
        <v>38.1</v>
      </c>
      <c r="K207" s="10">
        <f>H207+J207</f>
        <v>67.85</v>
      </c>
      <c r="L207" s="13">
        <f>COUNTIFS($B$4:$B$219,B207,$K$4:$K$219,"&gt;"&amp;K207)+1</f>
        <v>1</v>
      </c>
      <c r="M207" s="14" t="s">
        <v>21</v>
      </c>
      <c r="N207" s="15"/>
    </row>
    <row r="208" ht="33" spans="1:14">
      <c r="A208" s="10">
        <v>205</v>
      </c>
      <c r="B208" s="10" t="s">
        <v>521</v>
      </c>
      <c r="C208" s="11" t="s">
        <v>92</v>
      </c>
      <c r="D208" s="11" t="s">
        <v>500</v>
      </c>
      <c r="E208" s="10" t="s">
        <v>524</v>
      </c>
      <c r="F208" s="10" t="s">
        <v>525</v>
      </c>
      <c r="G208" s="12">
        <v>57</v>
      </c>
      <c r="H208" s="10">
        <f t="shared" si="19"/>
        <v>28.5</v>
      </c>
      <c r="I208" s="10">
        <v>73</v>
      </c>
      <c r="J208" s="10">
        <f>I208*0.5</f>
        <v>36.5</v>
      </c>
      <c r="K208" s="10">
        <f>H208+J208</f>
        <v>65</v>
      </c>
      <c r="L208" s="13">
        <f>COUNTIFS($B$4:$B$219,B208,$K$4:$K$219,"&gt;"&amp;K208)+1</f>
        <v>2</v>
      </c>
      <c r="M208" s="14" t="s">
        <v>21</v>
      </c>
      <c r="N208" s="15"/>
    </row>
    <row r="209" ht="33" spans="1:14">
      <c r="A209" s="10">
        <v>206</v>
      </c>
      <c r="B209" s="10" t="s">
        <v>521</v>
      </c>
      <c r="C209" s="11" t="s">
        <v>92</v>
      </c>
      <c r="D209" s="11" t="s">
        <v>500</v>
      </c>
      <c r="E209" s="10" t="s">
        <v>526</v>
      </c>
      <c r="F209" s="10" t="s">
        <v>527</v>
      </c>
      <c r="G209" s="12">
        <v>71</v>
      </c>
      <c r="H209" s="10">
        <f t="shared" si="19"/>
        <v>35.5</v>
      </c>
      <c r="I209" s="12" t="s">
        <v>26</v>
      </c>
      <c r="J209" s="10" t="s">
        <v>26</v>
      </c>
      <c r="K209" s="10" t="s">
        <v>26</v>
      </c>
      <c r="L209" s="13"/>
      <c r="M209" s="16" t="s">
        <v>27</v>
      </c>
      <c r="N209" s="15"/>
    </row>
    <row r="210" ht="33" spans="1:14">
      <c r="A210" s="10">
        <v>207</v>
      </c>
      <c r="B210" s="10" t="s">
        <v>521</v>
      </c>
      <c r="C210" s="11" t="s">
        <v>92</v>
      </c>
      <c r="D210" s="11" t="s">
        <v>500</v>
      </c>
      <c r="E210" s="10" t="s">
        <v>528</v>
      </c>
      <c r="F210" s="10" t="s">
        <v>529</v>
      </c>
      <c r="G210" s="12">
        <v>68.5</v>
      </c>
      <c r="H210" s="10">
        <f t="shared" si="19"/>
        <v>34.25</v>
      </c>
      <c r="I210" s="12" t="s">
        <v>26</v>
      </c>
      <c r="J210" s="10" t="s">
        <v>26</v>
      </c>
      <c r="K210" s="10" t="s">
        <v>26</v>
      </c>
      <c r="L210" s="13"/>
      <c r="M210" s="16" t="s">
        <v>27</v>
      </c>
      <c r="N210" s="15"/>
    </row>
    <row r="211" ht="33" spans="1:14">
      <c r="A211" s="10">
        <v>208</v>
      </c>
      <c r="B211" s="10" t="s">
        <v>521</v>
      </c>
      <c r="C211" s="11" t="s">
        <v>92</v>
      </c>
      <c r="D211" s="11" t="s">
        <v>500</v>
      </c>
      <c r="E211" s="10" t="s">
        <v>530</v>
      </c>
      <c r="F211" s="10" t="s">
        <v>531</v>
      </c>
      <c r="G211" s="12">
        <v>66</v>
      </c>
      <c r="H211" s="10">
        <f t="shared" si="19"/>
        <v>33</v>
      </c>
      <c r="I211" s="12" t="s">
        <v>26</v>
      </c>
      <c r="J211" s="10" t="s">
        <v>26</v>
      </c>
      <c r="K211" s="10" t="s">
        <v>26</v>
      </c>
      <c r="L211" s="13"/>
      <c r="M211" s="16" t="s">
        <v>27</v>
      </c>
      <c r="N211" s="15"/>
    </row>
    <row r="212" ht="33" spans="1:14">
      <c r="A212" s="10">
        <v>209</v>
      </c>
      <c r="B212" s="10" t="s">
        <v>521</v>
      </c>
      <c r="C212" s="11" t="s">
        <v>92</v>
      </c>
      <c r="D212" s="11" t="s">
        <v>500</v>
      </c>
      <c r="E212" s="10" t="s">
        <v>532</v>
      </c>
      <c r="F212" s="10" t="s">
        <v>533</v>
      </c>
      <c r="G212" s="12">
        <v>60.25</v>
      </c>
      <c r="H212" s="10">
        <f t="shared" si="19"/>
        <v>30.125</v>
      </c>
      <c r="I212" s="12" t="s">
        <v>26</v>
      </c>
      <c r="J212" s="10" t="s">
        <v>26</v>
      </c>
      <c r="K212" s="10" t="s">
        <v>26</v>
      </c>
      <c r="L212" s="13"/>
      <c r="M212" s="16" t="s">
        <v>27</v>
      </c>
      <c r="N212" s="15"/>
    </row>
    <row r="213" ht="33" spans="1:14">
      <c r="A213" s="10">
        <v>210</v>
      </c>
      <c r="B213" s="10" t="s">
        <v>534</v>
      </c>
      <c r="C213" s="11" t="s">
        <v>535</v>
      </c>
      <c r="D213" s="11" t="s">
        <v>500</v>
      </c>
      <c r="E213" s="10" t="s">
        <v>536</v>
      </c>
      <c r="F213" s="10" t="s">
        <v>537</v>
      </c>
      <c r="G213" s="12">
        <v>67</v>
      </c>
      <c r="H213" s="10">
        <f t="shared" si="19"/>
        <v>33.5</v>
      </c>
      <c r="I213" s="10">
        <v>71.2</v>
      </c>
      <c r="J213" s="10">
        <f>I213*0.5</f>
        <v>35.6</v>
      </c>
      <c r="K213" s="10">
        <f>H213+J213</f>
        <v>69.1</v>
      </c>
      <c r="L213" s="13">
        <f>COUNTIFS($B$4:$B$219,B213,$K$4:$K$219,"&gt;"&amp;K213)+1</f>
        <v>1</v>
      </c>
      <c r="M213" s="14" t="s">
        <v>21</v>
      </c>
      <c r="N213" s="15"/>
    </row>
    <row r="214" ht="33" spans="1:14">
      <c r="A214" s="10">
        <v>211</v>
      </c>
      <c r="B214" s="10" t="s">
        <v>534</v>
      </c>
      <c r="C214" s="11" t="s">
        <v>535</v>
      </c>
      <c r="D214" s="11" t="s">
        <v>500</v>
      </c>
      <c r="E214" s="10" t="s">
        <v>538</v>
      </c>
      <c r="F214" s="10" t="s">
        <v>539</v>
      </c>
      <c r="G214" s="12">
        <v>62.5</v>
      </c>
      <c r="H214" s="10">
        <f t="shared" si="19"/>
        <v>31.25</v>
      </c>
      <c r="I214" s="12" t="s">
        <v>26</v>
      </c>
      <c r="J214" s="10" t="s">
        <v>26</v>
      </c>
      <c r="K214" s="10" t="s">
        <v>26</v>
      </c>
      <c r="L214" s="13"/>
      <c r="M214" s="16" t="s">
        <v>27</v>
      </c>
      <c r="N214" s="15"/>
    </row>
    <row r="215" ht="33" spans="1:14">
      <c r="A215" s="10">
        <v>212</v>
      </c>
      <c r="B215" s="10" t="s">
        <v>534</v>
      </c>
      <c r="C215" s="11" t="s">
        <v>535</v>
      </c>
      <c r="D215" s="11" t="s">
        <v>500</v>
      </c>
      <c r="E215" s="10" t="s">
        <v>540</v>
      </c>
      <c r="F215" s="10" t="s">
        <v>541</v>
      </c>
      <c r="G215" s="12">
        <v>63.75</v>
      </c>
      <c r="H215" s="10">
        <f t="shared" si="19"/>
        <v>31.875</v>
      </c>
      <c r="I215" s="12" t="s">
        <v>26</v>
      </c>
      <c r="J215" s="10" t="s">
        <v>26</v>
      </c>
      <c r="K215" s="10" t="s">
        <v>26</v>
      </c>
      <c r="L215" s="13"/>
      <c r="M215" s="16" t="s">
        <v>27</v>
      </c>
      <c r="N215" s="15"/>
    </row>
    <row r="216" ht="16.5" spans="1:14">
      <c r="A216" s="10">
        <v>213</v>
      </c>
      <c r="B216" s="10" t="s">
        <v>542</v>
      </c>
      <c r="C216" s="11" t="s">
        <v>92</v>
      </c>
      <c r="D216" s="11" t="s">
        <v>543</v>
      </c>
      <c r="E216" s="10" t="s">
        <v>544</v>
      </c>
      <c r="F216" s="10" t="s">
        <v>545</v>
      </c>
      <c r="G216" s="12">
        <v>77.25</v>
      </c>
      <c r="H216" s="10">
        <f t="shared" si="19"/>
        <v>38.625</v>
      </c>
      <c r="I216" s="10">
        <v>77.67</v>
      </c>
      <c r="J216" s="10">
        <f>I216*0.5</f>
        <v>38.835</v>
      </c>
      <c r="K216" s="10">
        <f>H216+J216</f>
        <v>77.46</v>
      </c>
      <c r="L216" s="13">
        <f t="shared" si="22"/>
        <v>1</v>
      </c>
      <c r="M216" s="18" t="s">
        <v>21</v>
      </c>
      <c r="N216" s="15"/>
    </row>
    <row r="217" ht="16.5" spans="1:14">
      <c r="A217" s="10">
        <v>214</v>
      </c>
      <c r="B217" s="10" t="s">
        <v>542</v>
      </c>
      <c r="C217" s="11" t="s">
        <v>92</v>
      </c>
      <c r="D217" s="11" t="s">
        <v>543</v>
      </c>
      <c r="E217" s="10" t="s">
        <v>546</v>
      </c>
      <c r="F217" s="10" t="s">
        <v>547</v>
      </c>
      <c r="G217" s="12">
        <v>73.75</v>
      </c>
      <c r="H217" s="10">
        <f t="shared" si="19"/>
        <v>36.875</v>
      </c>
      <c r="I217" s="10">
        <v>76.17</v>
      </c>
      <c r="J217" s="10">
        <f>I217*0.5</f>
        <v>38.085</v>
      </c>
      <c r="K217" s="10">
        <f>H217+J217</f>
        <v>74.96</v>
      </c>
      <c r="L217" s="13">
        <f t="shared" si="22"/>
        <v>2</v>
      </c>
      <c r="M217" s="18" t="s">
        <v>21</v>
      </c>
      <c r="N217" s="15"/>
    </row>
    <row r="218" ht="16.5" spans="1:14">
      <c r="A218" s="10">
        <v>215</v>
      </c>
      <c r="B218" s="10" t="s">
        <v>542</v>
      </c>
      <c r="C218" s="11" t="s">
        <v>92</v>
      </c>
      <c r="D218" s="11" t="s">
        <v>543</v>
      </c>
      <c r="E218" s="10" t="s">
        <v>548</v>
      </c>
      <c r="F218" s="10" t="s">
        <v>549</v>
      </c>
      <c r="G218" s="12">
        <v>72</v>
      </c>
      <c r="H218" s="10">
        <f t="shared" si="19"/>
        <v>36</v>
      </c>
      <c r="I218" s="10">
        <v>61.33</v>
      </c>
      <c r="J218" s="10">
        <f>I218*0.5</f>
        <v>30.665</v>
      </c>
      <c r="K218" s="10">
        <f>H218+J218</f>
        <v>66.665</v>
      </c>
      <c r="L218" s="13">
        <f t="shared" si="22"/>
        <v>3</v>
      </c>
      <c r="M218" s="18" t="s">
        <v>21</v>
      </c>
      <c r="N218" s="15"/>
    </row>
    <row r="219" ht="16.5" spans="1:14">
      <c r="A219" s="10">
        <v>216</v>
      </c>
      <c r="B219" s="10" t="s">
        <v>542</v>
      </c>
      <c r="C219" s="11" t="s">
        <v>92</v>
      </c>
      <c r="D219" s="11" t="s">
        <v>543</v>
      </c>
      <c r="E219" s="10" t="s">
        <v>550</v>
      </c>
      <c r="F219" s="10" t="s">
        <v>551</v>
      </c>
      <c r="G219" s="12">
        <v>59.75</v>
      </c>
      <c r="H219" s="10">
        <f t="shared" si="19"/>
        <v>29.875</v>
      </c>
      <c r="I219" s="10">
        <v>69.67</v>
      </c>
      <c r="J219" s="10">
        <f>I219*0.5</f>
        <v>34.835</v>
      </c>
      <c r="K219" s="10">
        <f>H219+J219</f>
        <v>64.71</v>
      </c>
      <c r="L219" s="13">
        <f t="shared" si="22"/>
        <v>4</v>
      </c>
      <c r="M219" s="18" t="s">
        <v>21</v>
      </c>
      <c r="N219" s="15"/>
    </row>
  </sheetData>
  <autoFilter xmlns:etc="http://www.wps.cn/officeDocument/2017/etCustomData" ref="A3:N219" etc:filterBottomFollowUsedRange="0">
    <extLst/>
  </autoFilter>
  <sortState ref="A229:S233">
    <sortCondition ref="K229:K233" descending="1"/>
  </sortState>
  <mergeCells count="1">
    <mergeCell ref="A2:N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2026-06-15T08:24:00Z</dcterms:created>
  <dcterms:modified xsi:type="dcterms:W3CDTF">2026-06-17T10:18:40Z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F2CC7C4D23FF43BC8966D2A3AC421EB6_12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